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/>
  <mc:AlternateContent xmlns:mc="http://schemas.openxmlformats.org/markup-compatibility/2006">
    <mc:Choice Requires="x15">
      <x15ac:absPath xmlns:x15ac="http://schemas.microsoft.com/office/spreadsheetml/2010/11/ac" url="\\konzern.intern\dfs\EVA\Home\greinvanessa\Desktop\"/>
    </mc:Choice>
  </mc:AlternateContent>
  <xr:revisionPtr revIDLastSave="0" documentId="8_{EED86C67-1DC6-45E2-8D9E-8562EF3D695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inweise" sheetId="13" r:id="rId1"/>
    <sheet name="Basisformular" sheetId="2" r:id="rId2"/>
    <sheet name="Altanlagen" sheetId="6" r:id="rId3"/>
    <sheet name="Neuanlagen" sheetId="7" r:id="rId4"/>
    <sheet name="Diagramm" sheetId="11" r:id="rId5"/>
    <sheet name="Musterantrag" sheetId="17" r:id="rId6"/>
  </sheets>
  <definedNames>
    <definedName name="_xlnm.Print_Area" localSheetId="2">Altanlagen!$B$1:$H$37</definedName>
    <definedName name="_xlnm.Print_Area" localSheetId="1">Basisformular!$B$2:$G$39</definedName>
    <definedName name="_xlnm.Print_Area" localSheetId="4">Diagramm!$B$1:$J$36</definedName>
    <definedName name="_xlnm.Print_Area" localSheetId="0">Hinweise!$A$2:$G$33</definedName>
    <definedName name="_xlnm.Print_Area" localSheetId="5">Musterantrag!$A$2:$W$42</definedName>
    <definedName name="_xlnm.Print_Area" localSheetId="3">Neuanlagen!$B$1:$H$38</definedName>
    <definedName name="Z_4E287BEF_0991_4645_AD33_AE6989947B5E_.wvu.PrintArea" localSheetId="2" hidden="1">Altanlagen!$A$1:$H$37</definedName>
    <definedName name="Z_4E287BEF_0991_4645_AD33_AE6989947B5E_.wvu.PrintArea" localSheetId="3" hidden="1">Neuanlagen!$A$1:$H$38</definedName>
  </definedNames>
  <calcPr calcId="191029"/>
  <customWorkbookViews>
    <customWorkbookView name="Bornefeldbenjamin - Persönliche Ansicht" guid="{4E287BEF-0991-4645-AD33-AE6989947B5E}" mergeInterval="0" personalView="1" maximized="1" windowWidth="1276" windowHeight="85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7" l="1"/>
  <c r="G18" i="7"/>
  <c r="E18" i="7"/>
  <c r="E22" i="6"/>
  <c r="E23" i="6" s="1"/>
  <c r="F22" i="6"/>
  <c r="F23" i="6" s="1"/>
  <c r="G22" i="6"/>
  <c r="G23" i="6" s="1"/>
  <c r="F19" i="2"/>
  <c r="I19" i="2" s="1"/>
  <c r="E23" i="7"/>
  <c r="E24" i="7" s="1"/>
  <c r="F23" i="7"/>
  <c r="F24" i="7" s="1"/>
  <c r="G23" i="7"/>
  <c r="G24" i="7" s="1"/>
  <c r="F20" i="2"/>
  <c r="F21" i="2" s="1"/>
  <c r="T23" i="17"/>
  <c r="U23" i="17"/>
  <c r="V23" i="17"/>
  <c r="V24" i="17" s="1"/>
  <c r="L22" i="17"/>
  <c r="M22" i="17"/>
  <c r="M23" i="17" s="1"/>
  <c r="N22" i="17"/>
  <c r="N23" i="17" s="1"/>
  <c r="U24" i="17"/>
  <c r="F18" i="17"/>
  <c r="F15" i="17" s="1"/>
  <c r="L7" i="17"/>
  <c r="T7" i="17"/>
  <c r="E7" i="7"/>
  <c r="E7" i="6"/>
  <c r="H5" i="11" l="1"/>
  <c r="F22" i="2"/>
  <c r="F5" i="11" s="1"/>
  <c r="D5" i="11"/>
  <c r="E20" i="2"/>
  <c r="E21" i="2" s="1"/>
  <c r="E22" i="2"/>
  <c r="C5" i="11" s="1"/>
  <c r="I5" i="11"/>
  <c r="F19" i="17"/>
  <c r="F20" i="17" s="1"/>
  <c r="E19" i="17"/>
  <c r="E20" i="17" s="1"/>
  <c r="T24" i="17"/>
  <c r="F21" i="17" s="1"/>
  <c r="L23" i="17"/>
  <c r="E21" i="17" s="1"/>
  <c r="E5" i="11" l="1"/>
  <c r="G5" i="11" s="1"/>
  <c r="E24" i="2"/>
  <c r="E23" i="17"/>
  <c r="F23" i="17" s="1"/>
  <c r="E26" i="2"/>
  <c r="F24" i="2"/>
  <c r="E26" i="17" l="1"/>
  <c r="E27" i="17" s="1"/>
  <c r="E27" i="2"/>
  <c r="J5" i="11"/>
  <c r="E29" i="17" l="1"/>
</calcChain>
</file>

<file path=xl/sharedStrings.xml><?xml version="1.0" encoding="utf-8"?>
<sst xmlns="http://schemas.openxmlformats.org/spreadsheetml/2006/main" count="251" uniqueCount="140">
  <si>
    <t>Straße / Hausnummer</t>
  </si>
  <si>
    <t>PLZ, Ort</t>
  </si>
  <si>
    <t>Gebäudeteil</t>
  </si>
  <si>
    <t>STAWAG-Kundennummer</t>
  </si>
  <si>
    <t>Tageslichtabhängige Regelung?</t>
  </si>
  <si>
    <t>Bewegungsabhängige Regelung?</t>
  </si>
  <si>
    <t>Anzahl der Leuchten</t>
  </si>
  <si>
    <t>Anzahl der Lampen je Leuchte</t>
  </si>
  <si>
    <t>Lampenleistung [W]</t>
  </si>
  <si>
    <t>Systemleistung je Lampe [W]</t>
  </si>
  <si>
    <t>Gesamtanschlussleistung [kW]</t>
  </si>
  <si>
    <t xml:space="preserve">Datum, Unterschrift und Firmenstempel  </t>
  </si>
  <si>
    <t>Amortisationszeit (Gesamtkosten/ Einsparung Energiekosten) [Jahre]</t>
  </si>
  <si>
    <t>Sonstige Anmerkungen</t>
  </si>
  <si>
    <t>Antragsteller</t>
  </si>
  <si>
    <t>Anzahl der Beleuchtungssysteme</t>
  </si>
  <si>
    <t xml:space="preserve">gesamte relevante Nutzfläche </t>
  </si>
  <si>
    <t>Summe des Stromverbrauchs der Beleuchtung pro Jahr [kWh/a]</t>
  </si>
  <si>
    <r>
      <t>Gesamtanschlussleistung [kW]</t>
    </r>
    <r>
      <rPr>
        <vertAlign val="superscript"/>
        <sz val="12"/>
        <rFont val="Arial"/>
        <family val="2"/>
      </rPr>
      <t>2</t>
    </r>
  </si>
  <si>
    <t>Gebäudeteile</t>
  </si>
  <si>
    <r>
      <t>Mittelwert der spezifischen Leistungen  (&lt;10 W/m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</t>
    </r>
    <r>
      <rPr>
        <vertAlign val="superscript"/>
        <sz val="12"/>
        <rFont val="Arial"/>
        <family val="2"/>
      </rPr>
      <t>3</t>
    </r>
  </si>
  <si>
    <t>KVG</t>
  </si>
  <si>
    <t>EVG</t>
  </si>
  <si>
    <t>nein</t>
  </si>
  <si>
    <t>Altanlage(n)</t>
  </si>
  <si>
    <t>Neuanlage(n)</t>
  </si>
  <si>
    <r>
      <t xml:space="preserve">Jährliche Betriebsstunden [h/a] </t>
    </r>
    <r>
      <rPr>
        <vertAlign val="superscript"/>
        <sz val="12"/>
        <rFont val="Arial"/>
        <family val="2"/>
      </rPr>
      <t>a</t>
    </r>
  </si>
  <si>
    <t>Hauptgebäude</t>
  </si>
  <si>
    <t>Lampenart (z.B. 58W - T8 Röhren)</t>
  </si>
  <si>
    <t>Leuchtentyp (z.B. Deckenanbeuleuchte mit opaler Wanne)</t>
  </si>
  <si>
    <t>58 W - T8 - Röhren</t>
  </si>
  <si>
    <t>35 W - T5 - Röhren</t>
  </si>
  <si>
    <t>Art des Vorschaltgeräts (z.B. KVG, EVG)</t>
  </si>
  <si>
    <t>11 W - T5 - Röhren</t>
  </si>
  <si>
    <t>STAWAG Förderung (voraussichtlich) [€]</t>
  </si>
  <si>
    <t>Institution: Kleines Bürogebäude</t>
  </si>
  <si>
    <t>Stromverbrauch der Beleuchtungsanlage [kWh/a]</t>
  </si>
  <si>
    <t>Amortisationszeit mit STAWAG-Förderung [Jahre]</t>
  </si>
  <si>
    <t>Neu verwendete Beleuchtungssysteme</t>
  </si>
  <si>
    <t xml:space="preserve">Hauptgebäude, Büroräume, Flure </t>
  </si>
  <si>
    <t>Bildschirmarbeitsplatz-Anbauleuchte mit Spiegelraster</t>
  </si>
  <si>
    <t>Bildschirmarbeitsplatz-Anbauleuchte mit Spiegelraster plus Arbeitsplatzleuchten</t>
  </si>
  <si>
    <t>Deckenanbauleuchten mit opaler Wanne</t>
  </si>
  <si>
    <t>Gesamte Leuchtenkosten der Neuanlage(n) netto [€]</t>
  </si>
  <si>
    <t>Gesamte Leuchtenkosten der Neuanlage  inkl. Demontage, Lampe, Entsorgung netto [€]</t>
  </si>
  <si>
    <t>Energiekosten vor Sanierung</t>
  </si>
  <si>
    <t>Energiekosten nach Sanierung</t>
  </si>
  <si>
    <t>kWh/a</t>
  </si>
  <si>
    <t>Stromverbrauch nach Sanierung</t>
  </si>
  <si>
    <t>€/a</t>
  </si>
  <si>
    <t>Energiekosteneinsparung</t>
  </si>
  <si>
    <t>€</t>
  </si>
  <si>
    <t>STAWAG-Förderung</t>
  </si>
  <si>
    <t>a</t>
  </si>
  <si>
    <t>Altanlage I</t>
  </si>
  <si>
    <t>Arbeitspreis netto [€/kWh]</t>
  </si>
  <si>
    <t>Davon Einsparung durch Lichtregelung [kWh/a] (Bitte Schätzwert eingeben!)</t>
  </si>
  <si>
    <t>Summe der eingesparten Energiekosten [€/a]</t>
  </si>
  <si>
    <t>Allgemeine Angaben</t>
  </si>
  <si>
    <t>I.</t>
  </si>
  <si>
    <t>II:</t>
  </si>
  <si>
    <t>Spezifische Angaben</t>
  </si>
  <si>
    <t>Nutzungsart</t>
  </si>
  <si>
    <t>Tageslichtnutzung</t>
  </si>
  <si>
    <t>Richtwerte der Volllaststunden</t>
  </si>
  <si>
    <t>einfach</t>
  </si>
  <si>
    <t>verbessert</t>
  </si>
  <si>
    <t>h/a</t>
  </si>
  <si>
    <t>Büro</t>
  </si>
  <si>
    <t>überwiegend</t>
  </si>
  <si>
    <t>dauernd</t>
  </si>
  <si>
    <t>zum Teil</t>
  </si>
  <si>
    <t>ohne</t>
  </si>
  <si>
    <t>Großraumbüro</t>
  </si>
  <si>
    <t>häufig</t>
  </si>
  <si>
    <t>Restaurant</t>
  </si>
  <si>
    <t>Verkehrsflächen</t>
  </si>
  <si>
    <t>Lager</t>
  </si>
  <si>
    <t>wenig</t>
  </si>
  <si>
    <t xml:space="preserve">häufig </t>
  </si>
  <si>
    <t>Werkstatt</t>
  </si>
  <si>
    <t>Alter des Beleuchtungssystems [Jahre]</t>
  </si>
  <si>
    <r>
      <t>Neuanlage I</t>
    </r>
    <r>
      <rPr>
        <sz val="8"/>
        <rFont val="Arial"/>
        <family val="2"/>
      </rPr>
      <t xml:space="preserve"> </t>
    </r>
  </si>
  <si>
    <r>
      <t>Altanlage III</t>
    </r>
    <r>
      <rPr>
        <sz val="7"/>
        <rFont val="Arial"/>
        <family val="2"/>
      </rPr>
      <t xml:space="preserve"> (falls vorhanden)</t>
    </r>
  </si>
  <si>
    <r>
      <t>Altanlage II</t>
    </r>
    <r>
      <rPr>
        <sz val="7"/>
        <rFont val="Arial"/>
        <family val="2"/>
      </rPr>
      <t xml:space="preserve"> (falls vorhanden)</t>
    </r>
  </si>
  <si>
    <r>
      <t>Neuanlage III</t>
    </r>
    <r>
      <rPr>
        <sz val="7"/>
        <rFont val="Arial"/>
        <family val="2"/>
      </rPr>
      <t xml:space="preserve"> (falls vorhanden)</t>
    </r>
  </si>
  <si>
    <r>
      <t>Neuanlage II</t>
    </r>
    <r>
      <rPr>
        <sz val="7"/>
        <rFont val="Arial"/>
        <family val="2"/>
      </rPr>
      <t xml:space="preserve"> (falls vorhanden)</t>
    </r>
  </si>
  <si>
    <r>
      <t xml:space="preserve">Summe der Stromeinsparungen der Anlage(n) insg.in [kWh/a] und in [%] </t>
    </r>
    <r>
      <rPr>
        <sz val="11"/>
        <rFont val="Arial"/>
        <family val="2"/>
      </rPr>
      <t>(muss für STAWAG-Förderung mind. 50% betragen!)</t>
    </r>
    <r>
      <rPr>
        <sz val="12"/>
        <rFont val="Arial"/>
        <family val="2"/>
      </rPr>
      <t xml:space="preserve"> </t>
    </r>
  </si>
  <si>
    <t>40 W - Glühlampen</t>
  </si>
  <si>
    <t>Schreibtischlampen</t>
  </si>
  <si>
    <t>Leuchtentyp (z.B. Deckenanbeuleuchte)</t>
  </si>
  <si>
    <t>Art des Vorschaltgeräts (z.B. EVG)</t>
  </si>
  <si>
    <t>Jahresstromverbrauch aus dem Vorjahr</t>
  </si>
  <si>
    <t>Leuchtentyp (z.B. Deckenanbau-leuchte mit opaler Wanne)</t>
  </si>
  <si>
    <t>Quelle: in Anlehnung an BMU</t>
  </si>
  <si>
    <t>Daten für die Auswertung</t>
  </si>
  <si>
    <r>
      <t>1</t>
    </r>
    <r>
      <rPr>
        <sz val="11"/>
        <rFont val="Arial"/>
        <family val="2"/>
      </rPr>
      <t xml:space="preserve"> Schätzwert angeben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 Anzahl der Lampen x jeweilige Leistung </t>
    </r>
    <r>
      <rPr>
        <vertAlign val="superscript"/>
        <sz val="11"/>
        <rFont val="Arial"/>
        <family val="2"/>
      </rPr>
      <t xml:space="preserve"> 3</t>
    </r>
    <r>
      <rPr>
        <sz val="11"/>
        <rFont val="Arial"/>
        <family val="2"/>
      </rPr>
      <t xml:space="preserve"> Gesamtanschlussleistung in [W/ Gesamtnutzfläche]</t>
    </r>
  </si>
  <si>
    <r>
      <t>a</t>
    </r>
    <r>
      <rPr>
        <sz val="11"/>
        <rFont val="Arial"/>
        <family val="2"/>
      </rPr>
      <t xml:space="preserve"> siehe Tabellenblatt "Hinweise". Dort befinden sich Richtwerte für Volllaststunden laut BMU.</t>
    </r>
  </si>
  <si>
    <t>Stromverbrauch der letzten Abrechnungsperiode [kWh]</t>
  </si>
  <si>
    <t>Beleuchtungstechnisch sanierte Gebäudeteile (z.B. Büro, Lager)</t>
  </si>
  <si>
    <r>
      <t xml:space="preserve">Systemleistung je Lampe [W] </t>
    </r>
    <r>
      <rPr>
        <vertAlign val="superscript"/>
        <sz val="12"/>
        <rFont val="Arial"/>
        <family val="2"/>
      </rPr>
      <t>b</t>
    </r>
  </si>
  <si>
    <r>
      <t>a</t>
    </r>
    <r>
      <rPr>
        <sz val="11"/>
        <rFont val="Arial"/>
        <family val="2"/>
      </rPr>
      <t xml:space="preserve"> siehe Tabellenblatt "Hinweise". Dort befinden sich Richtwerte für Volllaststunden laut BMU.                                             </t>
    </r>
    <r>
      <rPr>
        <vertAlign val="superscript"/>
        <sz val="11"/>
        <rFont val="Arial"/>
        <family val="2"/>
      </rPr>
      <t>b</t>
    </r>
    <r>
      <rPr>
        <sz val="11"/>
        <rFont val="Arial"/>
        <family val="2"/>
      </rPr>
      <t xml:space="preserve"> die Systemleistung ergibt sich aus der Summe von Lampenleistung und Leistung des Vorschaltgerätes.</t>
    </r>
  </si>
  <si>
    <t>Ansprechpartner/ Telefonnummer</t>
  </si>
  <si>
    <t>Gesamte Kosten der Neuanlage(n) netto [€] (Material und Montage)</t>
  </si>
  <si>
    <t>Datum, Unterschrift und Firmenstempel des Antragstellers</t>
  </si>
  <si>
    <t xml:space="preserve">Datum, Unterschrift und Firmenstempel des Antragstellers  </t>
  </si>
  <si>
    <t>Hinweise zum Ausfüllen des STAWAG-Förderantrages Beleuchtung</t>
  </si>
  <si>
    <t>Bitte lesen Sie diese Hinweise sorgfältig durch! Sie helfen bei der reibungslosen Bearbeitung Ihres Förderantrages.</t>
  </si>
  <si>
    <t>Tabelle zur Ermittlung der VOLLLASTSTUNDEN</t>
  </si>
  <si>
    <r>
      <t xml:space="preserve">2. Beginnen Sie mit den Feldern </t>
    </r>
    <r>
      <rPr>
        <b/>
        <sz val="12"/>
        <rFont val="Arial"/>
        <family val="2"/>
      </rPr>
      <t>"Allgemeine Angaben"</t>
    </r>
    <r>
      <rPr>
        <sz val="12"/>
        <rFont val="Arial"/>
        <family val="2"/>
      </rPr>
      <t xml:space="preserve"> im Tabellenblatt </t>
    </r>
    <r>
      <rPr>
        <b/>
        <sz val="12"/>
        <rFont val="Arial"/>
        <family val="2"/>
      </rPr>
      <t>"Basisformular"</t>
    </r>
    <r>
      <rPr>
        <sz val="12"/>
        <rFont val="Arial"/>
        <family val="2"/>
      </rPr>
      <t>.</t>
    </r>
  </si>
  <si>
    <r>
      <t xml:space="preserve">3. Geben Sie dann Ihren </t>
    </r>
    <r>
      <rPr>
        <b/>
        <sz val="12"/>
        <rFont val="Arial"/>
        <family val="2"/>
      </rPr>
      <t>Netto-Arbeitspreis</t>
    </r>
    <r>
      <rPr>
        <sz val="12"/>
        <rFont val="Arial"/>
        <family val="2"/>
      </rPr>
      <t xml:space="preserve"> in €/kWh laut Ihres Stromliefervertrages ein.</t>
    </r>
  </si>
  <si>
    <r>
      <t xml:space="preserve">4. Nutzen Sie nun das Tabellenblatt </t>
    </r>
    <r>
      <rPr>
        <b/>
        <sz val="12"/>
        <rFont val="Arial"/>
        <family val="2"/>
      </rPr>
      <t>"Altanlagen"</t>
    </r>
    <r>
      <rPr>
        <sz val="12"/>
        <rFont val="Arial"/>
        <family val="2"/>
      </rPr>
      <t xml:space="preserve"> um </t>
    </r>
    <r>
      <rPr>
        <b/>
        <sz val="12"/>
        <rFont val="Arial"/>
        <family val="2"/>
      </rPr>
      <t>detaillierte Angaben zu Ihren bestehenden Leuchtensystemen</t>
    </r>
    <r>
      <rPr>
        <sz val="12"/>
        <rFont val="Arial"/>
        <family val="2"/>
      </rPr>
      <t xml:space="preserve"> vorzunehmen - eine Spalte pro Anlagentyp.
Im Tabellenblatt </t>
    </r>
    <r>
      <rPr>
        <b/>
        <sz val="12"/>
        <rFont val="Arial"/>
        <family val="2"/>
      </rPr>
      <t>"Neuanlagen"</t>
    </r>
    <r>
      <rPr>
        <sz val="12"/>
        <rFont val="Arial"/>
        <family val="2"/>
      </rPr>
      <t xml:space="preserve"> verfahren Sie bitte ebenso. Für die Angabe der jährlichen </t>
    </r>
    <r>
      <rPr>
        <b/>
        <sz val="12"/>
        <rFont val="Arial"/>
        <family val="2"/>
      </rPr>
      <t>Betriebsstunden</t>
    </r>
    <r>
      <rPr>
        <sz val="12"/>
        <rFont val="Arial"/>
        <family val="2"/>
      </rPr>
      <t xml:space="preserve"> orientieren Sie sich ggf. an der unten stehenden Tabelle "Volllaststunden".</t>
    </r>
  </si>
  <si>
    <r>
      <t xml:space="preserve">5. Das Basisformular dient der </t>
    </r>
    <r>
      <rPr>
        <b/>
        <sz val="12"/>
        <rFont val="Arial"/>
        <family val="2"/>
      </rPr>
      <t>automatischen Zusammenfassung</t>
    </r>
    <r>
      <rPr>
        <sz val="12"/>
        <rFont val="Arial"/>
        <family val="2"/>
      </rPr>
      <t xml:space="preserve"> der verschiedenen Leuchtensysteme (z. B. Rasterleuchte, Standleuchte) und zeigt zusätzlich die voraussichtliche STAWAG-Förderhöhe sowie Amortisationszeit. Ihre </t>
    </r>
    <r>
      <rPr>
        <b/>
        <sz val="12"/>
        <rFont val="Arial"/>
        <family val="2"/>
      </rPr>
      <t>Energieeinsparung</t>
    </r>
    <r>
      <rPr>
        <sz val="12"/>
        <rFont val="Arial"/>
        <family val="2"/>
      </rPr>
      <t xml:space="preserve"> wird im Tabellenblatt "Diagramm" grafisch dargestellt.</t>
    </r>
  </si>
  <si>
    <r>
      <t xml:space="preserve">Sollten Sie Hilfe beim Ausfüllen des Antrages benötigen, nutzen Sie den Musterantrag im Tabellenblatt "Musterantrag" oder wenden Sie sich gerne an die </t>
    </r>
    <r>
      <rPr>
        <b/>
        <sz val="12"/>
        <rFont val="Arial"/>
        <family val="2"/>
      </rPr>
      <t>STAWAG-Energieberatung</t>
    </r>
    <r>
      <rPr>
        <sz val="12"/>
        <rFont val="Arial"/>
        <family val="2"/>
      </rPr>
      <t>. Sie beantwortet auch gerne weitere Fragen zum Förderprogramm (Tel.: 0241/181-1333).</t>
    </r>
  </si>
  <si>
    <r>
      <t xml:space="preserve">1. Füllen Sie bitte  - am besten gemeinsam mit Ihrem Elektroinstallateur - die </t>
    </r>
    <r>
      <rPr>
        <b/>
        <sz val="12"/>
        <rFont val="Arial"/>
        <family val="2"/>
      </rPr>
      <t xml:space="preserve">gelb markierten Felder </t>
    </r>
    <r>
      <rPr>
        <sz val="12"/>
        <rFont val="Arial"/>
        <family val="2"/>
      </rPr>
      <t>in den einzelnen Tabellenblättern aus. Die weißen Felder sind mit Formeln hinterlegt und generieren sich automatisch.</t>
    </r>
  </si>
  <si>
    <t>Amortisations-zeit</t>
  </si>
  <si>
    <t>Stromverbrauch vor Sanierung</t>
  </si>
  <si>
    <t>Investitions-kosten</t>
  </si>
  <si>
    <t>Tageslichtabhängige Regelung? (ja/nein)</t>
  </si>
  <si>
    <t>Bewegungsabhängige Regelung? (ja/nein)</t>
  </si>
  <si>
    <t>=&gt; resultierender Stromverbrauch der Beleuchtungsanlage [kWh/a]</t>
  </si>
  <si>
    <t>Art der Maßnahme</t>
  </si>
  <si>
    <t>Leuchtmitteltausch</t>
  </si>
  <si>
    <t>Leuchtentausch</t>
  </si>
  <si>
    <t>Leuchtentausches mit Lichtregelung</t>
  </si>
  <si>
    <t xml:space="preserve">Art der Maßnahme
(Leuchtmitteltausch / Leuchtentausch / Leuchtentausch mit Lichtregelung) </t>
  </si>
  <si>
    <t>Fördersatz</t>
  </si>
  <si>
    <t>neue Arbeitsplatzleuchte (Schreibtischleuchte)</t>
  </si>
  <si>
    <t xml:space="preserve">       Rechnung des Elektroinstallateurs liegt dem Antrag bei.</t>
  </si>
  <si>
    <t>Nutzungsfrequenz in der Arbeits- bzw. Betriebszeit</t>
  </si>
  <si>
    <t>durchgehend</t>
  </si>
  <si>
    <t>Basisformular zum Förderantrag Beleuchtung</t>
  </si>
  <si>
    <t xml:space="preserve">Anlage "Altanlagen" zum Förderantrag Beleuchtung  </t>
  </si>
  <si>
    <t xml:space="preserve">Anlage "Neuanlagen" zum Förderantrag Beleuchtung                       </t>
  </si>
  <si>
    <t>Muster: Basisformular zum Förderantrag Beleuchtung</t>
  </si>
  <si>
    <t xml:space="preserve">Muster: Anlage "Altanlagen " zum Förderantrag Beleuchtung  </t>
  </si>
  <si>
    <t xml:space="preserve">Muster: Anlage "Neuanlagen" zum Förderantrag Beleuchtung                       </t>
  </si>
  <si>
    <r>
      <t>a</t>
    </r>
    <r>
      <rPr>
        <sz val="11"/>
        <rFont val="Arial"/>
        <family val="2"/>
      </rPr>
      <t xml:space="preserve"> siehe Tabellenblatt "Hinweise". Dort befinden sich Richtwerte für Volllaststunden laut BMU.
</t>
    </r>
    <r>
      <rPr>
        <vertAlign val="superscript"/>
        <sz val="11"/>
        <rFont val="Arial"/>
        <family val="2"/>
      </rPr>
      <t>b</t>
    </r>
    <r>
      <rPr>
        <sz val="11"/>
        <rFont val="Arial"/>
        <family val="2"/>
      </rPr>
      <t xml:space="preserve"> die Systemleistung ergibt sich aus der Summe von Lampenleistung und Leistung des Vorschaltgerätes.</t>
    </r>
  </si>
  <si>
    <r>
      <t xml:space="preserve">6. Haben Sie alle relevanten Daten in die Formulare eingetragen? Dann drucken Sie den fertig ausgefüllten Antrag aus (Tabellenblätter: Basisformular, Altanlagen, Neuanlagen) und senden ihn an die STAWAG Energieberatung (Lombardenstr. 12-22, 52070 Aachen). Vergessen Sie nicht Ihre </t>
    </r>
    <r>
      <rPr>
        <b/>
        <sz val="12"/>
        <rFont val="Arial"/>
        <family val="2"/>
      </rPr>
      <t>Unterschrift</t>
    </r>
    <r>
      <rPr>
        <sz val="12"/>
        <rFont val="Arial"/>
        <family val="2"/>
      </rPr>
      <t xml:space="preserve"> und die Schlussrechnung</t>
    </r>
    <r>
      <rPr>
        <sz val="12"/>
        <rFont val="Arial"/>
        <family val="2"/>
      </rPr>
      <t xml:space="preserve"> über die Installation der neuen Beleuchtungsanlage..</t>
    </r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</si>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</sst>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-* #,##0.00\ [$€-1]_-;\-* #,##0.00\ [$€-1]_-;_-* &quot;-&quot;??\ [$€-1]_-"/>
    <numFmt numFmtId="166" formatCode="#,##0.00\ [$€-1];[Red]\-#,##0.00\ [$€-1]"/>
    <numFmt numFmtId="167" formatCode="#,##0.00\ &quot;€&quot;"/>
    <numFmt numFmtId="168" formatCode="#,##0.00\ _€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6"/>
      <name val="Arial"/>
      <family val="2"/>
    </font>
    <font>
      <sz val="12"/>
      <color indexed="23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perscript"/>
      <sz val="11"/>
      <name val="Arial"/>
      <family val="2"/>
    </font>
    <font>
      <sz val="18"/>
      <name val="Arial"/>
      <family val="2"/>
    </font>
    <font>
      <sz val="9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3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wrapText="1"/>
    </xf>
    <xf numFmtId="0" fontId="0" fillId="2" borderId="0" xfId="0" applyFill="1" applyAlignment="1" applyProtection="1">
      <alignment horizontal="left"/>
    </xf>
    <xf numFmtId="0" fontId="5" fillId="0" borderId="0" xfId="0" applyFont="1" applyBorder="1" applyAlignment="1" applyProtection="1"/>
    <xf numFmtId="0" fontId="3" fillId="2" borderId="0" xfId="0" applyFont="1" applyFill="1" applyProtection="1"/>
    <xf numFmtId="0" fontId="3" fillId="3" borderId="6" xfId="0" applyFont="1" applyFill="1" applyBorder="1" applyAlignment="1" applyProtection="1">
      <alignment wrapText="1"/>
    </xf>
    <xf numFmtId="0" fontId="2" fillId="0" borderId="6" xfId="0" applyFont="1" applyBorder="1" applyAlignment="1" applyProtection="1">
      <alignment horizontal="left"/>
    </xf>
    <xf numFmtId="0" fontId="3" fillId="3" borderId="7" xfId="0" applyFont="1" applyFill="1" applyBorder="1" applyAlignment="1" applyProtection="1">
      <alignment wrapText="1"/>
    </xf>
    <xf numFmtId="0" fontId="3" fillId="0" borderId="0" xfId="0" applyFont="1" applyBorder="1" applyProtection="1"/>
    <xf numFmtId="0" fontId="10" fillId="2" borderId="0" xfId="0" applyFont="1" applyFill="1" applyProtection="1"/>
    <xf numFmtId="166" fontId="0" fillId="2" borderId="0" xfId="0" applyNumberFormat="1" applyFill="1" applyProtection="1"/>
    <xf numFmtId="3" fontId="3" fillId="0" borderId="6" xfId="0" applyNumberFormat="1" applyFont="1" applyBorder="1" applyAlignment="1" applyProtection="1">
      <alignment horizontal="center" vertical="center"/>
    </xf>
    <xf numFmtId="9" fontId="2" fillId="0" borderId="6" xfId="2" applyFont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wrapText="1"/>
    </xf>
    <xf numFmtId="164" fontId="3" fillId="2" borderId="0" xfId="2" applyNumberFormat="1" applyFont="1" applyFill="1" applyProtection="1"/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0" fillId="0" borderId="0" xfId="0" applyProtection="1"/>
    <xf numFmtId="0" fontId="3" fillId="0" borderId="0" xfId="0" applyFont="1" applyProtection="1"/>
    <xf numFmtId="0" fontId="3" fillId="0" borderId="0" xfId="0" applyFont="1" applyBorder="1" applyAlignment="1" applyProtection="1">
      <alignment wrapText="1"/>
    </xf>
    <xf numFmtId="0" fontId="2" fillId="0" borderId="0" xfId="0" applyFont="1" applyBorder="1" applyProtection="1"/>
    <xf numFmtId="0" fontId="3" fillId="3" borderId="7" xfId="0" applyFont="1" applyFill="1" applyBorder="1" applyAlignment="1" applyProtection="1">
      <alignment vertical="center" wrapText="1"/>
    </xf>
    <xf numFmtId="0" fontId="0" fillId="0" borderId="11" xfId="0" applyBorder="1" applyProtection="1"/>
    <xf numFmtId="0" fontId="5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6" fillId="0" borderId="7" xfId="0" applyFont="1" applyFill="1" applyBorder="1" applyAlignment="1" applyProtection="1">
      <alignment horizontal="left" vertical="center"/>
    </xf>
    <xf numFmtId="3" fontId="3" fillId="0" borderId="7" xfId="0" applyNumberFormat="1" applyFont="1" applyBorder="1" applyAlignment="1" applyProtection="1">
      <alignment horizontal="left" vertical="center"/>
    </xf>
    <xf numFmtId="3" fontId="3" fillId="0" borderId="6" xfId="0" applyNumberFormat="1" applyFont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3" fontId="3" fillId="4" borderId="6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wrapText="1"/>
    </xf>
    <xf numFmtId="0" fontId="2" fillId="0" borderId="6" xfId="0" applyFont="1" applyFill="1" applyBorder="1" applyAlignment="1" applyProtection="1">
      <alignment wrapText="1"/>
    </xf>
    <xf numFmtId="0" fontId="2" fillId="0" borderId="14" xfId="0" applyFont="1" applyFill="1" applyBorder="1" applyAlignment="1" applyProtection="1">
      <alignment horizontal="right" wrapText="1"/>
    </xf>
    <xf numFmtId="0" fontId="0" fillId="0" borderId="0" xfId="0" applyFill="1"/>
    <xf numFmtId="0" fontId="11" fillId="4" borderId="7" xfId="0" applyFont="1" applyFill="1" applyBorder="1" applyAlignment="1" applyProtection="1">
      <alignment vertical="center" wrapText="1"/>
      <protection locked="0"/>
    </xf>
    <xf numFmtId="167" fontId="3" fillId="4" borderId="6" xfId="0" applyNumberFormat="1" applyFont="1" applyFill="1" applyBorder="1" applyAlignment="1" applyProtection="1">
      <alignment vertical="center"/>
      <protection locked="0"/>
    </xf>
    <xf numFmtId="2" fontId="3" fillId="0" borderId="6" xfId="0" applyNumberFormat="1" applyFont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vertical="center" wrapText="1"/>
    </xf>
    <xf numFmtId="2" fontId="3" fillId="0" borderId="6" xfId="0" applyNumberFormat="1" applyFont="1" applyBorder="1" applyAlignment="1" applyProtection="1">
      <alignment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vertical="center"/>
    </xf>
    <xf numFmtId="0" fontId="11" fillId="4" borderId="7" xfId="0" applyFont="1" applyFill="1" applyBorder="1" applyAlignment="1" applyProtection="1">
      <alignment vertical="center" wrapText="1"/>
    </xf>
    <xf numFmtId="0" fontId="3" fillId="4" borderId="6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167" fontId="3" fillId="4" borderId="6" xfId="0" applyNumberFormat="1" applyFont="1" applyFill="1" applyBorder="1" applyAlignment="1" applyProtection="1">
      <alignment vertical="center"/>
    </xf>
    <xf numFmtId="3" fontId="3" fillId="4" borderId="6" xfId="0" applyNumberFormat="1" applyFont="1" applyFill="1" applyBorder="1" applyAlignment="1" applyProtection="1">
      <alignment vertic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" fillId="3" borderId="8" xfId="0" applyFont="1" applyFill="1" applyBorder="1" applyAlignment="1" applyProtection="1">
      <alignment vertical="center" wrapText="1"/>
    </xf>
    <xf numFmtId="0" fontId="17" fillId="3" borderId="25" xfId="0" applyFont="1" applyFill="1" applyBorder="1" applyAlignment="1" applyProtection="1">
      <alignment vertical="top" wrapText="1"/>
    </xf>
    <xf numFmtId="0" fontId="11" fillId="3" borderId="0" xfId="0" applyFont="1" applyFill="1" applyBorder="1" applyAlignment="1" applyProtection="1">
      <alignment vertical="top" wrapText="1"/>
    </xf>
    <xf numFmtId="0" fontId="11" fillId="3" borderId="26" xfId="0" applyFont="1" applyFill="1" applyBorder="1" applyAlignment="1" applyProtection="1">
      <alignment vertical="top" wrapText="1"/>
    </xf>
    <xf numFmtId="0" fontId="11" fillId="3" borderId="25" xfId="0" applyFont="1" applyFill="1" applyBorder="1" applyAlignment="1" applyProtection="1">
      <alignment vertical="top" wrapText="1"/>
    </xf>
    <xf numFmtId="0" fontId="11" fillId="3" borderId="27" xfId="0" applyFont="1" applyFill="1" applyBorder="1" applyAlignment="1" applyProtection="1">
      <alignment vertical="top" wrapText="1"/>
    </xf>
    <xf numFmtId="0" fontId="11" fillId="3" borderId="28" xfId="0" applyFont="1" applyFill="1" applyBorder="1" applyAlignment="1" applyProtection="1">
      <alignment vertical="top" wrapText="1"/>
    </xf>
    <xf numFmtId="0" fontId="11" fillId="3" borderId="29" xfId="0" applyFont="1" applyFill="1" applyBorder="1" applyAlignment="1" applyProtection="1">
      <alignment vertical="top" wrapText="1"/>
    </xf>
    <xf numFmtId="0" fontId="17" fillId="3" borderId="0" xfId="0" applyFont="1" applyFill="1" applyBorder="1" applyAlignment="1" applyProtection="1">
      <alignment vertical="top" wrapText="1"/>
    </xf>
    <xf numFmtId="0" fontId="17" fillId="3" borderId="26" xfId="0" applyFont="1" applyFill="1" applyBorder="1" applyAlignment="1" applyProtection="1">
      <alignment vertical="top" wrapText="1"/>
    </xf>
    <xf numFmtId="0" fontId="17" fillId="3" borderId="27" xfId="0" applyFont="1" applyFill="1" applyBorder="1" applyAlignment="1" applyProtection="1">
      <alignment vertical="top" wrapText="1"/>
    </xf>
    <xf numFmtId="0" fontId="17" fillId="3" borderId="28" xfId="0" applyFont="1" applyFill="1" applyBorder="1" applyAlignment="1" applyProtection="1">
      <alignment vertical="top" wrapText="1"/>
    </xf>
    <xf numFmtId="0" fontId="17" fillId="3" borderId="29" xfId="0" applyFont="1" applyFill="1" applyBorder="1" applyAlignment="1" applyProtection="1">
      <alignment vertical="top" wrapText="1"/>
    </xf>
    <xf numFmtId="0" fontId="3" fillId="4" borderId="13" xfId="0" applyFont="1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wrapText="1"/>
    </xf>
    <xf numFmtId="0" fontId="0" fillId="0" borderId="30" xfId="0" applyBorder="1" applyProtection="1"/>
    <xf numFmtId="2" fontId="3" fillId="4" borderId="12" xfId="0" applyNumberFormat="1" applyFont="1" applyFill="1" applyBorder="1" applyAlignment="1" applyProtection="1">
      <alignment horizontal="left" vertical="center"/>
      <protection locked="0"/>
    </xf>
    <xf numFmtId="2" fontId="3" fillId="4" borderId="13" xfId="0" applyNumberFormat="1" applyFont="1" applyFill="1" applyBorder="1" applyAlignment="1" applyProtection="1">
      <alignment horizontal="left" vertical="center"/>
      <protection locked="0"/>
    </xf>
    <xf numFmtId="0" fontId="17" fillId="3" borderId="31" xfId="0" applyFont="1" applyFill="1" applyBorder="1" applyAlignment="1" applyProtection="1">
      <alignment vertical="top" wrapText="1"/>
    </xf>
    <xf numFmtId="0" fontId="17" fillId="3" borderId="30" xfId="0" applyFont="1" applyFill="1" applyBorder="1" applyAlignment="1" applyProtection="1">
      <alignment vertical="top" wrapText="1"/>
    </xf>
    <xf numFmtId="0" fontId="17" fillId="3" borderId="32" xfId="0" applyFont="1" applyFill="1" applyBorder="1" applyAlignment="1" applyProtection="1">
      <alignment vertical="top" wrapText="1"/>
    </xf>
    <xf numFmtId="0" fontId="0" fillId="0" borderId="30" xfId="0" applyBorder="1" applyAlignment="1" applyProtection="1">
      <alignment horizontal="center" wrapText="1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" fillId="3" borderId="6" xfId="0" quotePrefix="1" applyFont="1" applyFill="1" applyBorder="1" applyAlignment="1" applyProtection="1">
      <alignment wrapText="1"/>
    </xf>
    <xf numFmtId="0" fontId="11" fillId="4" borderId="6" xfId="0" applyFont="1" applyFill="1" applyBorder="1" applyAlignment="1" applyProtection="1">
      <alignment vertical="center" wrapText="1"/>
      <protection locked="0"/>
    </xf>
    <xf numFmtId="0" fontId="3" fillId="0" borderId="18" xfId="0" applyFont="1" applyBorder="1" applyProtection="1"/>
    <xf numFmtId="0" fontId="19" fillId="0" borderId="0" xfId="0" applyFont="1" applyAlignment="1">
      <alignment horizontal="justify" vertical="center"/>
    </xf>
    <xf numFmtId="0" fontId="8" fillId="0" borderId="0" xfId="0" applyFont="1" applyProtection="1"/>
    <xf numFmtId="0" fontId="11" fillId="4" borderId="6" xfId="0" applyFont="1" applyFill="1" applyBorder="1" applyAlignment="1" applyProtection="1">
      <alignment vertical="center" wrapText="1"/>
    </xf>
    <xf numFmtId="167" fontId="20" fillId="0" borderId="0" xfId="0" applyNumberFormat="1" applyFont="1" applyBorder="1" applyAlignment="1" applyProtection="1">
      <alignment vertical="center"/>
    </xf>
    <xf numFmtId="0" fontId="21" fillId="0" borderId="0" xfId="0" applyFont="1" applyFill="1" applyBorder="1" applyProtection="1"/>
    <xf numFmtId="9" fontId="22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wrapText="1"/>
    </xf>
    <xf numFmtId="0" fontId="8" fillId="0" borderId="0" xfId="0" applyFont="1"/>
    <xf numFmtId="0" fontId="15" fillId="5" borderId="18" xfId="0" applyFont="1" applyFill="1" applyBorder="1" applyAlignment="1">
      <alignment wrapText="1"/>
    </xf>
    <xf numFmtId="0" fontId="15" fillId="6" borderId="18" xfId="0" applyFont="1" applyFill="1" applyBorder="1" applyAlignment="1">
      <alignment wrapText="1"/>
    </xf>
    <xf numFmtId="0" fontId="0" fillId="5" borderId="0" xfId="0" applyFill="1"/>
    <xf numFmtId="0" fontId="5" fillId="5" borderId="0" xfId="0" applyFont="1" applyFill="1"/>
    <xf numFmtId="0" fontId="15" fillId="5" borderId="0" xfId="0" applyFont="1" applyFill="1"/>
    <xf numFmtId="0" fontId="15" fillId="5" borderId="9" xfId="0" applyNumberFormat="1" applyFont="1" applyFill="1" applyBorder="1" applyAlignment="1" applyProtection="1">
      <alignment horizontal="left" vertical="top" wrapText="1" shrinkToFit="1"/>
      <protection locked="0"/>
    </xf>
    <xf numFmtId="0" fontId="15" fillId="5" borderId="10" xfId="0" applyNumberFormat="1" applyFont="1" applyFill="1" applyBorder="1" applyAlignment="1" applyProtection="1">
      <alignment horizontal="left" vertical="top" wrapText="1" shrinkToFit="1"/>
      <protection locked="0"/>
    </xf>
    <xf numFmtId="0" fontId="15" fillId="5" borderId="11" xfId="0" applyNumberFormat="1" applyFont="1" applyFill="1" applyBorder="1" applyAlignment="1" applyProtection="1">
      <alignment horizontal="left" vertical="top" wrapText="1" shrinkToFit="1"/>
      <protection locked="0"/>
    </xf>
    <xf numFmtId="0" fontId="15" fillId="5" borderId="0" xfId="0" applyNumberFormat="1" applyFont="1" applyFill="1" applyBorder="1" applyAlignment="1" applyProtection="1">
      <alignment horizontal="left" vertical="top" wrapText="1" shrinkToFit="1"/>
    </xf>
    <xf numFmtId="0" fontId="15" fillId="5" borderId="20" xfId="0" applyFont="1" applyFill="1" applyBorder="1" applyAlignment="1">
      <alignment wrapText="1"/>
    </xf>
    <xf numFmtId="0" fontId="15" fillId="5" borderId="18" xfId="0" applyFont="1" applyFill="1" applyBorder="1" applyAlignment="1">
      <alignment horizontal="right" wrapText="1"/>
    </xf>
    <xf numFmtId="0" fontId="15" fillId="5" borderId="22" xfId="0" applyFont="1" applyFill="1" applyBorder="1" applyAlignment="1">
      <alignment horizontal="right" wrapText="1"/>
    </xf>
    <xf numFmtId="0" fontId="15" fillId="5" borderId="7" xfId="0" applyFont="1" applyFill="1" applyBorder="1" applyAlignment="1">
      <alignment wrapText="1"/>
    </xf>
    <xf numFmtId="0" fontId="15" fillId="5" borderId="7" xfId="0" applyFont="1" applyFill="1" applyBorder="1" applyAlignment="1">
      <alignment horizontal="right" wrapText="1"/>
    </xf>
    <xf numFmtId="0" fontId="15" fillId="5" borderId="24" xfId="0" applyFont="1" applyFill="1" applyBorder="1" applyAlignment="1">
      <alignment horizontal="right" wrapText="1"/>
    </xf>
    <xf numFmtId="0" fontId="15" fillId="5" borderId="20" xfId="0" applyFont="1" applyFill="1" applyBorder="1" applyAlignment="1">
      <alignment horizontal="right" wrapText="1"/>
    </xf>
    <xf numFmtId="0" fontId="15" fillId="5" borderId="21" xfId="0" applyFont="1" applyFill="1" applyBorder="1" applyAlignment="1">
      <alignment horizontal="right" wrapText="1"/>
    </xf>
    <xf numFmtId="0" fontId="15" fillId="6" borderId="15" xfId="0" applyFont="1" applyFill="1" applyBorder="1" applyAlignment="1">
      <alignment wrapText="1"/>
    </xf>
    <xf numFmtId="0" fontId="15" fillId="6" borderId="16" xfId="0" applyFont="1" applyFill="1" applyBorder="1" applyAlignment="1">
      <alignment wrapText="1"/>
    </xf>
    <xf numFmtId="0" fontId="15" fillId="6" borderId="17" xfId="0" applyFont="1" applyFill="1" applyBorder="1" applyAlignment="1">
      <alignment wrapText="1"/>
    </xf>
    <xf numFmtId="0" fontId="15" fillId="6" borderId="8" xfId="0" applyFont="1" applyFill="1" applyBorder="1" applyAlignment="1">
      <alignment wrapText="1"/>
    </xf>
    <xf numFmtId="0" fontId="15" fillId="6" borderId="33" xfId="0" applyFont="1" applyFill="1" applyBorder="1" applyAlignment="1">
      <alignment wrapText="1"/>
    </xf>
    <xf numFmtId="0" fontId="15" fillId="6" borderId="19" xfId="0" applyFont="1" applyFill="1" applyBorder="1" applyAlignment="1">
      <alignment wrapText="1"/>
    </xf>
    <xf numFmtId="0" fontId="15" fillId="6" borderId="20" xfId="0" applyFont="1" applyFill="1" applyBorder="1" applyAlignment="1">
      <alignment wrapText="1"/>
    </xf>
    <xf numFmtId="0" fontId="15" fillId="6" borderId="21" xfId="0" applyFont="1" applyFill="1" applyBorder="1" applyAlignment="1">
      <alignment wrapText="1"/>
    </xf>
    <xf numFmtId="0" fontId="15" fillId="6" borderId="23" xfId="0" applyFont="1" applyFill="1" applyBorder="1" applyAlignment="1">
      <alignment wrapTex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5" borderId="18" xfId="0" applyFont="1" applyFill="1" applyBorder="1" applyAlignment="1">
      <alignment wrapText="1"/>
    </xf>
    <xf numFmtId="0" fontId="3" fillId="6" borderId="16" xfId="0" applyFont="1" applyFill="1" applyBorder="1" applyAlignment="1">
      <alignment vertical="distributed" wrapText="1"/>
    </xf>
    <xf numFmtId="0" fontId="15" fillId="6" borderId="18" xfId="0" applyFont="1" applyFill="1" applyBorder="1" applyAlignment="1">
      <alignment vertical="distributed" wrapText="1"/>
    </xf>
    <xf numFmtId="0" fontId="15" fillId="6" borderId="20" xfId="0" applyFont="1" applyFill="1" applyBorder="1" applyAlignment="1">
      <alignment vertical="distributed" wrapText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0" fontId="0" fillId="5" borderId="0" xfId="0" applyFill="1" applyBorder="1" applyProtection="1"/>
    <xf numFmtId="0" fontId="0" fillId="5" borderId="0" xfId="0" applyFill="1" applyBorder="1" applyAlignment="1" applyProtection="1">
      <alignment wrapText="1"/>
    </xf>
    <xf numFmtId="0" fontId="3" fillId="5" borderId="0" xfId="0" applyFont="1" applyFill="1" applyBorder="1" applyProtection="1"/>
    <xf numFmtId="0" fontId="3" fillId="5" borderId="0" xfId="0" applyFont="1" applyFill="1" applyProtection="1"/>
    <xf numFmtId="0" fontId="5" fillId="5" borderId="0" xfId="0" applyFont="1" applyFill="1" applyBorder="1" applyAlignment="1" applyProtection="1"/>
    <xf numFmtId="0" fontId="3" fillId="5" borderId="0" xfId="0" applyFont="1" applyFill="1" applyBorder="1" applyAlignment="1" applyProtection="1">
      <alignment wrapText="1"/>
    </xf>
    <xf numFmtId="0" fontId="3" fillId="5" borderId="6" xfId="0" applyFont="1" applyFill="1" applyBorder="1" applyAlignment="1" applyProtection="1">
      <alignment wrapText="1"/>
    </xf>
    <xf numFmtId="0" fontId="2" fillId="5" borderId="0" xfId="0" applyFont="1" applyFill="1" applyBorder="1" applyProtection="1"/>
    <xf numFmtId="0" fontId="3" fillId="5" borderId="18" xfId="0" applyFont="1" applyFill="1" applyBorder="1" applyAlignment="1" applyProtection="1"/>
    <xf numFmtId="0" fontId="3" fillId="5" borderId="0" xfId="0" applyFont="1" applyFill="1" applyBorder="1" applyAlignment="1" applyProtection="1">
      <alignment vertical="center"/>
    </xf>
    <xf numFmtId="0" fontId="22" fillId="5" borderId="0" xfId="0" applyFont="1" applyFill="1" applyProtection="1"/>
    <xf numFmtId="0" fontId="23" fillId="0" borderId="0" xfId="0" applyFont="1"/>
    <xf numFmtId="0" fontId="23" fillId="5" borderId="0" xfId="0" applyFont="1" applyFill="1"/>
    <xf numFmtId="0" fontId="0" fillId="2" borderId="0" xfId="0" applyFill="1" applyBorder="1" applyProtection="1"/>
    <xf numFmtId="0" fontId="0" fillId="2" borderId="0" xfId="0" applyFill="1" applyBorder="1" applyAlignment="1" applyProtection="1">
      <alignment wrapText="1"/>
    </xf>
    <xf numFmtId="0" fontId="0" fillId="2" borderId="0" xfId="0" applyFill="1" applyBorder="1" applyAlignment="1" applyProtection="1">
      <alignment horizontal="left"/>
    </xf>
    <xf numFmtId="0" fontId="3" fillId="2" borderId="0" xfId="0" applyFont="1" applyFill="1" applyBorder="1" applyProtection="1"/>
    <xf numFmtId="0" fontId="13" fillId="2" borderId="0" xfId="0" applyFont="1" applyFill="1" applyBorder="1" applyProtection="1"/>
    <xf numFmtId="0" fontId="0" fillId="2" borderId="4" xfId="0" applyFill="1" applyBorder="1"/>
    <xf numFmtId="0" fontId="0" fillId="2" borderId="0" xfId="0" applyFill="1" applyBorder="1" applyAlignment="1" applyProtection="1">
      <alignment vertical="top"/>
    </xf>
    <xf numFmtId="0" fontId="0" fillId="5" borderId="18" xfId="0" applyFill="1" applyBorder="1" applyAlignment="1"/>
    <xf numFmtId="0" fontId="3" fillId="5" borderId="18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wrapText="1" shrinkToFit="1"/>
    </xf>
    <xf numFmtId="0" fontId="2" fillId="5" borderId="0" xfId="0" applyFont="1" applyFill="1" applyBorder="1" applyAlignment="1" applyProtection="1">
      <alignment horizontal="right" wrapText="1"/>
    </xf>
    <xf numFmtId="0" fontId="3" fillId="5" borderId="0" xfId="0" applyFont="1" applyFill="1" applyBorder="1" applyAlignment="1" applyProtection="1"/>
    <xf numFmtId="0" fontId="2" fillId="5" borderId="28" xfId="0" applyFont="1" applyFill="1" applyBorder="1" applyAlignment="1" applyProtection="1">
      <alignment wrapText="1"/>
    </xf>
    <xf numFmtId="0" fontId="2" fillId="5" borderId="2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</xf>
    <xf numFmtId="2" fontId="3" fillId="0" borderId="6" xfId="0" applyNumberFormat="1" applyFont="1" applyBorder="1" applyAlignment="1" applyProtection="1">
      <alignment horizontal="center" vertical="center"/>
    </xf>
    <xf numFmtId="0" fontId="12" fillId="5" borderId="18" xfId="0" applyFont="1" applyFill="1" applyBorder="1" applyAlignment="1" applyProtection="1">
      <alignment horizontal="left" vertical="center" wrapText="1"/>
    </xf>
    <xf numFmtId="0" fontId="0" fillId="0" borderId="10" xfId="0" applyBorder="1" applyProtection="1"/>
    <xf numFmtId="0" fontId="0" fillId="0" borderId="0" xfId="0" applyBorder="1"/>
    <xf numFmtId="0" fontId="15" fillId="5" borderId="1" xfId="0" applyFont="1" applyFill="1" applyBorder="1" applyAlignment="1" applyProtection="1">
      <alignment horizontal="left" wrapText="1" shrinkToFit="1"/>
      <protection locked="0"/>
    </xf>
    <xf numFmtId="0" fontId="0" fillId="5" borderId="2" xfId="0" applyFill="1" applyBorder="1" applyAlignment="1">
      <alignment horizontal="left" wrapText="1" shrinkToFit="1"/>
    </xf>
    <xf numFmtId="0" fontId="0" fillId="5" borderId="3" xfId="0" applyFill="1" applyBorder="1" applyAlignment="1">
      <alignment horizontal="left" wrapText="1" shrinkToFit="1"/>
    </xf>
    <xf numFmtId="0" fontId="15" fillId="5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5" borderId="0" xfId="0" applyFill="1" applyBorder="1" applyAlignment="1">
      <alignment horizontal="left" vertical="center" wrapText="1" shrinkToFit="1"/>
    </xf>
    <xf numFmtId="0" fontId="0" fillId="5" borderId="5" xfId="0" applyFill="1" applyBorder="1" applyAlignment="1">
      <alignment horizontal="left" vertical="center" wrapText="1" shrinkToFit="1"/>
    </xf>
    <xf numFmtId="0" fontId="0" fillId="5" borderId="4" xfId="0" applyFill="1" applyBorder="1" applyAlignment="1">
      <alignment horizontal="left" vertical="center" wrapText="1" shrinkToFit="1"/>
    </xf>
    <xf numFmtId="0" fontId="15" fillId="6" borderId="16" xfId="0" applyFont="1" applyFill="1" applyBorder="1" applyAlignment="1">
      <alignment horizontal="left" wrapText="1"/>
    </xf>
    <xf numFmtId="0" fontId="15" fillId="6" borderId="37" xfId="0" applyFont="1" applyFill="1" applyBorder="1" applyAlignment="1">
      <alignment horizontal="left" wrapText="1"/>
    </xf>
    <xf numFmtId="0" fontId="16" fillId="5" borderId="38" xfId="0" applyFont="1" applyFill="1" applyBorder="1" applyAlignment="1">
      <alignment horizontal="center"/>
    </xf>
    <xf numFmtId="0" fontId="16" fillId="5" borderId="34" xfId="0" applyFont="1" applyFill="1" applyBorder="1" applyAlignment="1">
      <alignment horizontal="center"/>
    </xf>
    <xf numFmtId="0" fontId="0" fillId="5" borderId="34" xfId="0" applyFill="1" applyBorder="1" applyAlignment="1"/>
    <xf numFmtId="0" fontId="0" fillId="5" borderId="35" xfId="0" applyFill="1" applyBorder="1" applyAlignment="1"/>
    <xf numFmtId="0" fontId="3" fillId="5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15" fillId="5" borderId="4" xfId="0" applyFont="1" applyFill="1" applyBorder="1" applyAlignment="1" applyProtection="1">
      <alignment horizontal="left" wrapText="1" shrinkToFit="1"/>
      <protection locked="0"/>
    </xf>
    <xf numFmtId="0" fontId="0" fillId="5" borderId="0" xfId="0" applyFill="1" applyBorder="1" applyAlignment="1">
      <alignment horizontal="left" wrapText="1" shrinkToFit="1"/>
    </xf>
    <xf numFmtId="0" fontId="0" fillId="5" borderId="5" xfId="0" applyFill="1" applyBorder="1" applyAlignment="1">
      <alignment horizontal="left" wrapText="1" shrinkToFit="1"/>
    </xf>
    <xf numFmtId="0" fontId="12" fillId="2" borderId="4" xfId="0" applyFont="1" applyFill="1" applyBorder="1" applyAlignment="1" applyProtection="1">
      <alignment horizontal="left" wrapText="1" shrinkToFit="1"/>
    </xf>
    <xf numFmtId="0" fontId="12" fillId="2" borderId="4" xfId="0" applyNumberFormat="1" applyFont="1" applyFill="1" applyBorder="1" applyAlignment="1" applyProtection="1">
      <alignment horizontal="left" vertical="center" wrapText="1" shrinkToFit="1"/>
    </xf>
    <xf numFmtId="0" fontId="0" fillId="0" borderId="0" xfId="0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wrapText="1" shrinkToFit="1"/>
    </xf>
    <xf numFmtId="0" fontId="2" fillId="0" borderId="0" xfId="0" applyFont="1" applyFill="1" applyBorder="1" applyAlignment="1" applyProtection="1">
      <alignment horizontal="center" wrapText="1" shrinkToFit="1"/>
    </xf>
    <xf numFmtId="0" fontId="12" fillId="2" borderId="4" xfId="0" applyFont="1" applyFill="1" applyBorder="1" applyAlignment="1" applyProtection="1">
      <alignment horizontal="left" vertical="center" wrapText="1" shrinkToFit="1"/>
    </xf>
    <xf numFmtId="0" fontId="12" fillId="2" borderId="4" xfId="0" applyNumberFormat="1" applyFont="1" applyFill="1" applyBorder="1" applyAlignment="1" applyProtection="1">
      <alignment horizontal="left" vertical="top" wrapText="1" shrinkToFit="1"/>
    </xf>
    <xf numFmtId="0" fontId="3" fillId="4" borderId="6" xfId="0" applyFont="1" applyFill="1" applyBorder="1" applyAlignment="1" applyProtection="1">
      <alignment horizontal="left" vertical="center"/>
      <protection locked="0"/>
    </xf>
    <xf numFmtId="1" fontId="3" fillId="4" borderId="6" xfId="0" applyNumberFormat="1" applyFont="1" applyFill="1" applyBorder="1" applyAlignment="1" applyProtection="1">
      <alignment horizontal="left" vertical="center"/>
      <protection locked="0"/>
    </xf>
    <xf numFmtId="166" fontId="11" fillId="4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5" borderId="26" xfId="0" applyFill="1" applyBorder="1" applyAlignment="1" applyProtection="1">
      <alignment horizontal="center"/>
    </xf>
    <xf numFmtId="166" fontId="3" fillId="4" borderId="12" xfId="0" applyNumberFormat="1" applyFont="1" applyFill="1" applyBorder="1" applyAlignment="1" applyProtection="1">
      <alignment horizontal="center"/>
      <protection locked="0"/>
    </xf>
    <xf numFmtId="166" fontId="3" fillId="4" borderId="13" xfId="0" applyNumberFormat="1" applyFon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>
      <alignment horizontal="left" vertical="center" wrapText="1"/>
    </xf>
    <xf numFmtId="0" fontId="18" fillId="5" borderId="0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center" wrapText="1"/>
    </xf>
    <xf numFmtId="0" fontId="0" fillId="5" borderId="30" xfId="0" applyFill="1" applyBorder="1" applyAlignment="1" applyProtection="1">
      <alignment horizontal="center" vertical="top" wrapText="1"/>
    </xf>
    <xf numFmtId="0" fontId="17" fillId="3" borderId="25" xfId="0" applyFont="1" applyFill="1" applyBorder="1" applyAlignment="1" applyProtection="1">
      <alignment horizontal="left" vertical="top" wrapText="1"/>
    </xf>
    <xf numFmtId="0" fontId="17" fillId="3" borderId="0" xfId="0" applyFont="1" applyFill="1" applyBorder="1" applyAlignment="1" applyProtection="1">
      <alignment horizontal="left" vertical="top" wrapText="1"/>
    </xf>
    <xf numFmtId="0" fontId="17" fillId="3" borderId="26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wrapText="1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  <protection locked="0"/>
    </xf>
    <xf numFmtId="2" fontId="3" fillId="4" borderId="12" xfId="0" applyNumberFormat="1" applyFont="1" applyFill="1" applyBorder="1" applyAlignment="1" applyProtection="1">
      <alignment horizontal="center" vertical="center"/>
      <protection locked="0"/>
    </xf>
    <xf numFmtId="166" fontId="3" fillId="0" borderId="12" xfId="0" applyNumberFormat="1" applyFont="1" applyBorder="1" applyAlignment="1" applyProtection="1">
      <alignment horizontal="center" vertical="center"/>
    </xf>
    <xf numFmtId="0" fontId="0" fillId="0" borderId="13" xfId="0" applyBorder="1" applyAlignment="1">
      <alignment horizontal="center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39" xfId="0" applyFont="1" applyFill="1" applyBorder="1" applyAlignment="1" applyProtection="1">
      <alignment horizontal="center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17" fillId="3" borderId="31" xfId="0" applyFont="1" applyFill="1" applyBorder="1" applyAlignment="1" applyProtection="1">
      <alignment vertical="top" wrapText="1"/>
    </xf>
    <xf numFmtId="0" fontId="11" fillId="3" borderId="30" xfId="0" applyFont="1" applyFill="1" applyBorder="1" applyAlignment="1" applyProtection="1">
      <alignment vertical="top" wrapText="1"/>
    </xf>
    <xf numFmtId="0" fontId="11" fillId="3" borderId="32" xfId="0" applyFont="1" applyFill="1" applyBorder="1" applyAlignment="1" applyProtection="1">
      <alignment vertical="top" wrapText="1"/>
    </xf>
    <xf numFmtId="0" fontId="11" fillId="3" borderId="25" xfId="0" applyFont="1" applyFill="1" applyBorder="1" applyAlignment="1" applyProtection="1">
      <alignment vertical="top" wrapText="1"/>
    </xf>
    <xf numFmtId="0" fontId="11" fillId="3" borderId="0" xfId="0" applyFont="1" applyFill="1" applyBorder="1" applyAlignment="1" applyProtection="1">
      <alignment vertical="top" wrapText="1"/>
    </xf>
    <xf numFmtId="0" fontId="11" fillId="3" borderId="26" xfId="0" applyFont="1" applyFill="1" applyBorder="1" applyAlignment="1" applyProtection="1">
      <alignment vertical="top" wrapText="1"/>
    </xf>
    <xf numFmtId="0" fontId="11" fillId="3" borderId="27" xfId="0" applyFont="1" applyFill="1" applyBorder="1" applyAlignment="1" applyProtection="1">
      <alignment vertical="top" wrapText="1"/>
    </xf>
    <xf numFmtId="0" fontId="11" fillId="3" borderId="28" xfId="0" applyFont="1" applyFill="1" applyBorder="1" applyAlignment="1" applyProtection="1">
      <alignment vertical="top" wrapText="1"/>
    </xf>
    <xf numFmtId="0" fontId="11" fillId="3" borderId="29" xfId="0" applyFont="1" applyFill="1" applyBorder="1" applyAlignment="1" applyProtection="1">
      <alignment vertical="top" wrapText="1"/>
    </xf>
    <xf numFmtId="0" fontId="3" fillId="4" borderId="6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/>
    <xf numFmtId="0" fontId="3" fillId="5" borderId="0" xfId="0" applyFont="1" applyFill="1" applyBorder="1" applyAlignment="1" applyProtection="1"/>
    <xf numFmtId="0" fontId="3" fillId="0" borderId="6" xfId="0" applyFont="1" applyFill="1" applyBorder="1" applyAlignment="1" applyProtection="1"/>
    <xf numFmtId="0" fontId="11" fillId="4" borderId="12" xfId="0" applyFont="1" applyFill="1" applyBorder="1" applyAlignment="1" applyProtection="1">
      <alignment horizontal="left" wrapText="1"/>
      <protection locked="0"/>
    </xf>
    <xf numFmtId="0" fontId="11" fillId="4" borderId="39" xfId="0" applyFont="1" applyFill="1" applyBorder="1" applyAlignment="1" applyProtection="1">
      <alignment horizontal="left" wrapText="1"/>
      <protection locked="0"/>
    </xf>
    <xf numFmtId="0" fontId="11" fillId="4" borderId="13" xfId="0" applyFont="1" applyFill="1" applyBorder="1" applyAlignment="1" applyProtection="1">
      <alignment horizontal="left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3" fillId="0" borderId="0" xfId="0" applyFont="1" applyBorder="1" applyAlignment="1" applyProtection="1"/>
    <xf numFmtId="0" fontId="11" fillId="4" borderId="12" xfId="0" applyFont="1" applyFill="1" applyBorder="1" applyAlignment="1" applyProtection="1">
      <alignment horizontal="left" vertical="center" wrapText="1"/>
      <protection locked="0"/>
    </xf>
    <xf numFmtId="0" fontId="11" fillId="4" borderId="39" xfId="0" applyFont="1" applyFill="1" applyBorder="1" applyAlignment="1" applyProtection="1">
      <alignment horizontal="left" vertical="center" wrapText="1"/>
      <protection locked="0"/>
    </xf>
    <xf numFmtId="0" fontId="11" fillId="4" borderId="13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/>
    </xf>
    <xf numFmtId="164" fontId="3" fillId="0" borderId="13" xfId="0" applyNumberFormat="1" applyFont="1" applyBorder="1" applyAlignment="1" applyProtection="1">
      <alignment horizontal="center" vertical="center"/>
    </xf>
    <xf numFmtId="2" fontId="3" fillId="4" borderId="12" xfId="0" applyNumberFormat="1" applyFont="1" applyFill="1" applyBorder="1" applyAlignment="1" applyProtection="1">
      <alignment horizontal="center" vertical="center"/>
    </xf>
    <xf numFmtId="2" fontId="3" fillId="4" borderId="13" xfId="0" applyNumberFormat="1" applyFont="1" applyFill="1" applyBorder="1" applyAlignment="1" applyProtection="1">
      <alignment horizontal="center" vertical="center"/>
    </xf>
    <xf numFmtId="3" fontId="3" fillId="0" borderId="8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9" fontId="2" fillId="0" borderId="8" xfId="2" applyFont="1" applyBorder="1" applyAlignment="1" applyProtection="1">
      <alignment horizontal="center" vertical="center"/>
    </xf>
    <xf numFmtId="9" fontId="2" fillId="0" borderId="7" xfId="2" applyFont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left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1" fontId="3" fillId="4" borderId="12" xfId="0" applyNumberFormat="1" applyFont="1" applyFill="1" applyBorder="1" applyAlignment="1" applyProtection="1">
      <alignment horizontal="center" vertical="center"/>
    </xf>
    <xf numFmtId="1" fontId="3" fillId="4" borderId="13" xfId="0" applyNumberFormat="1" applyFont="1" applyFill="1" applyBorder="1" applyAlignment="1" applyProtection="1">
      <alignment horizontal="center" vertical="center"/>
    </xf>
    <xf numFmtId="166" fontId="3" fillId="0" borderId="13" xfId="0" applyNumberFormat="1" applyFont="1" applyBorder="1" applyAlignment="1" applyProtection="1">
      <alignment horizontal="center" vertical="center"/>
    </xf>
    <xf numFmtId="2" fontId="3" fillId="4" borderId="6" xfId="0" applyNumberFormat="1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Fill="1" applyBorder="1" applyAlignment="1" applyProtection="1"/>
    <xf numFmtId="0" fontId="3" fillId="0" borderId="39" xfId="0" applyFont="1" applyFill="1" applyBorder="1" applyAlignment="1" applyProtection="1"/>
    <xf numFmtId="0" fontId="3" fillId="0" borderId="13" xfId="0" applyFont="1" applyFill="1" applyBorder="1" applyAlignment="1" applyProtection="1"/>
    <xf numFmtId="0" fontId="3" fillId="4" borderId="6" xfId="0" applyFont="1" applyFill="1" applyBorder="1" applyAlignment="1" applyProtection="1"/>
    <xf numFmtId="0" fontId="11" fillId="4" borderId="12" xfId="0" applyFont="1" applyFill="1" applyBorder="1" applyAlignment="1" applyProtection="1">
      <alignment horizontal="left" vertical="center" wrapText="1"/>
    </xf>
    <xf numFmtId="0" fontId="11" fillId="4" borderId="39" xfId="0" applyFont="1" applyFill="1" applyBorder="1" applyAlignment="1" applyProtection="1">
      <alignment horizontal="left" vertical="center" wrapText="1"/>
    </xf>
    <xf numFmtId="0" fontId="11" fillId="4" borderId="13" xfId="0" applyFont="1" applyFill="1" applyBorder="1" applyAlignment="1" applyProtection="1">
      <alignment horizontal="left" vertical="center" wrapText="1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39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11" fillId="4" borderId="12" xfId="0" applyFont="1" applyFill="1" applyBorder="1" applyAlignment="1" applyProtection="1">
      <alignment horizontal="left" wrapText="1"/>
    </xf>
    <xf numFmtId="0" fontId="11" fillId="4" borderId="39" xfId="0" applyFont="1" applyFill="1" applyBorder="1" applyAlignment="1" applyProtection="1">
      <alignment horizontal="left" wrapText="1"/>
    </xf>
    <xf numFmtId="0" fontId="11" fillId="4" borderId="13" xfId="0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2" fillId="0" borderId="12" xfId="0" applyFont="1" applyFill="1" applyBorder="1" applyAlignment="1" applyProtection="1">
      <alignment horizontal="left" wrapText="1" shrinkToFit="1"/>
    </xf>
    <xf numFmtId="0" fontId="2" fillId="0" borderId="39" xfId="0" applyFont="1" applyFill="1" applyBorder="1" applyAlignment="1" applyProtection="1">
      <alignment horizontal="left" wrapText="1" shrinkToFit="1"/>
    </xf>
    <xf numFmtId="0" fontId="2" fillId="0" borderId="13" xfId="0" applyFont="1" applyFill="1" applyBorder="1" applyAlignment="1" applyProtection="1">
      <alignment horizontal="left" wrapText="1" shrinkToFit="1"/>
    </xf>
    <xf numFmtId="0" fontId="0" fillId="0" borderId="4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6" fontId="11" fillId="4" borderId="12" xfId="0" applyNumberFormat="1" applyFont="1" applyFill="1" applyBorder="1" applyAlignment="1" applyProtection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5" xfId="0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 vertical="top"/>
    </xf>
    <xf numFmtId="0" fontId="0" fillId="0" borderId="41" xfId="0" applyBorder="1" applyAlignment="1" applyProtection="1">
      <alignment horizontal="center" vertical="top" wrapText="1"/>
    </xf>
    <xf numFmtId="0" fontId="3" fillId="3" borderId="8" xfId="0" applyFont="1" applyFill="1" applyBorder="1" applyAlignment="1" applyProtection="1">
      <alignment horizontal="left" wrapText="1"/>
    </xf>
    <xf numFmtId="0" fontId="3" fillId="3" borderId="7" xfId="0" applyFont="1" applyFill="1" applyBorder="1" applyAlignment="1" applyProtection="1">
      <alignment horizontal="left" wrapText="1"/>
    </xf>
    <xf numFmtId="0" fontId="3" fillId="0" borderId="8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0" fillId="0" borderId="30" xfId="0" applyBorder="1" applyAlignment="1" applyProtection="1">
      <alignment horizontal="center" wrapText="1"/>
    </xf>
    <xf numFmtId="0" fontId="3" fillId="4" borderId="12" xfId="0" applyFont="1" applyFill="1" applyBorder="1" applyAlignment="1" applyProtection="1">
      <alignment horizontal="center"/>
    </xf>
    <xf numFmtId="0" fontId="3" fillId="4" borderId="39" xfId="0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17" fillId="3" borderId="25" xfId="0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horizontal="center" vertical="top"/>
    </xf>
    <xf numFmtId="0" fontId="0" fillId="0" borderId="9" xfId="0" applyBorder="1" applyAlignment="1" applyProtection="1">
      <alignment horizontal="center" vertical="top"/>
    </xf>
    <xf numFmtId="0" fontId="0" fillId="0" borderId="40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166" fontId="3" fillId="4" borderId="12" xfId="0" applyNumberFormat="1" applyFont="1" applyFill="1" applyBorder="1" applyAlignment="1" applyProtection="1">
      <alignment horizontal="center"/>
    </xf>
  </cellXfs>
  <cellStyles count="3">
    <cellStyle name="Euro" xfId="1" xr:uid="{00000000-0005-0000-0000-000000000000}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Stromverbrauch vor und nach der Sanierung</a:t>
            </a:r>
          </a:p>
        </c:rich>
      </c:tx>
      <c:layout>
        <c:manualLayout>
          <c:xMode val="edge"/>
          <c:yMode val="edge"/>
          <c:x val="0.23157921187318609"/>
          <c:y val="2.823920265780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49806457655407E-2"/>
          <c:y val="0.18106312292358803"/>
          <c:w val="0.81403601749362375"/>
          <c:h val="0.66943521594684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Diagramm!$C$3:$C$4</c:f>
              <c:strCache>
                <c:ptCount val="2"/>
                <c:pt idx="0">
                  <c:v>Stromverbrauch vor Sanierung</c:v>
                </c:pt>
                <c:pt idx="1">
                  <c:v>kWh/a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Diagramm!$C$5:$C$5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A-404E-A9C0-79AD27A728ED}"/>
            </c:ext>
          </c:extLst>
        </c:ser>
        <c:ser>
          <c:idx val="1"/>
          <c:order val="1"/>
          <c:tx>
            <c:strRef>
              <c:f>Diagramm!$D$3:$D$4</c:f>
              <c:strCache>
                <c:ptCount val="2"/>
                <c:pt idx="0">
                  <c:v>Stromverbrauch nach Sanierung</c:v>
                </c:pt>
                <c:pt idx="1">
                  <c:v>kWh/a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Diagramm!$D$5:$D$5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A-404E-A9C0-79AD27A7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50"/>
        <c:axId val="75567488"/>
        <c:axId val="75569024"/>
      </c:barChart>
      <c:catAx>
        <c:axId val="755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556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kWh/a</a:t>
                </a:r>
              </a:p>
            </c:rich>
          </c:tx>
          <c:layout>
            <c:manualLayout>
              <c:xMode val="edge"/>
              <c:yMode val="edge"/>
              <c:x val="1.8713471666520088E-2"/>
              <c:y val="0.471760797342192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5567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0409391458095143E-2"/>
          <c:y val="0.94684385382059799"/>
          <c:w val="0.8502933688475065"/>
          <c:h val="4.81727574750830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7" l="0.78740157480314965" r="0.78740157480314965" t="0.83" header="0.51181102362204722" footer="0.51181102362204722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</xdr:row>
      <xdr:rowOff>9525</xdr:rowOff>
    </xdr:from>
    <xdr:to>
      <xdr:col>6</xdr:col>
      <xdr:colOff>47625</xdr:colOff>
      <xdr:row>1</xdr:row>
      <xdr:rowOff>400050</xdr:rowOff>
    </xdr:to>
    <xdr:pic>
      <xdr:nvPicPr>
        <xdr:cNvPr id="6160" name="Picture 16" descr="STAWAG_Logo_RGB">
          <a:extLst>
            <a:ext uri="{FF2B5EF4-FFF2-40B4-BE49-F238E27FC236}">
              <a16:creationId xmlns:a16="http://schemas.microsoft.com/office/drawing/2014/main" id="{00000000-0008-0000-0100-00001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238125"/>
          <a:ext cx="20002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28</xdr:row>
          <xdr:rowOff>66675</xdr:rowOff>
        </xdr:from>
        <xdr:to>
          <xdr:col>2</xdr:col>
          <xdr:colOff>285750</xdr:colOff>
          <xdr:row>28</xdr:row>
          <xdr:rowOff>314325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1190625</xdr:colOff>
      <xdr:row>1</xdr:row>
      <xdr:rowOff>9525</xdr:rowOff>
    </xdr:from>
    <xdr:to>
      <xdr:col>7</xdr:col>
      <xdr:colOff>161926</xdr:colOff>
      <xdr:row>1</xdr:row>
      <xdr:rowOff>400050</xdr:rowOff>
    </xdr:to>
    <xdr:pic>
      <xdr:nvPicPr>
        <xdr:cNvPr id="1028" name="Picture 4" descr="STAWAG_Logo_RGB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80975"/>
          <a:ext cx="20002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1190625</xdr:colOff>
      <xdr:row>1</xdr:row>
      <xdr:rowOff>0</xdr:rowOff>
    </xdr:from>
    <xdr:to>
      <xdr:col>7</xdr:col>
      <xdr:colOff>161925</xdr:colOff>
      <xdr:row>1</xdr:row>
      <xdr:rowOff>390525</xdr:rowOff>
    </xdr:to>
    <xdr:pic>
      <xdr:nvPicPr>
        <xdr:cNvPr id="2053" name="Picture 5" descr="STAWAG_Logo_RGB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85750"/>
          <a:ext cx="20002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47625</xdr:rowOff>
    </xdr:from>
    <xdr:to>
      <xdr:col>10</xdr:col>
      <xdr:colOff>0</xdr:colOff>
      <xdr:row>35</xdr:row>
      <xdr:rowOff>19050</xdr:rowOff>
    </xdr:to>
    <xdr:graphicFrame macro="">
      <xdr:nvGraphicFramePr>
        <xdr:cNvPr id="7176" name="Diagramm 8">
          <a:extLst>
            <a:ext uri="{FF2B5EF4-FFF2-40B4-BE49-F238E27FC236}">
              <a16:creationId xmlns:a16="http://schemas.microsoft.com/office/drawing/2014/main" id="{00000000-0008-0000-0400-00000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238125</xdr:colOff>
      <xdr:row>0</xdr:row>
      <xdr:rowOff>152400</xdr:rowOff>
    </xdr:from>
    <xdr:to>
      <xdr:col>9</xdr:col>
      <xdr:colOff>781050</xdr:colOff>
      <xdr:row>1</xdr:row>
      <xdr:rowOff>381000</xdr:rowOff>
    </xdr:to>
    <xdr:pic>
      <xdr:nvPicPr>
        <xdr:cNvPr id="7180" name="Picture 12" descr="STAWAG_Logo_RGB">
          <a:extLst>
            <a:ext uri="{FF2B5EF4-FFF2-40B4-BE49-F238E27FC236}">
              <a16:creationId xmlns:a16="http://schemas.microsoft.com/office/drawing/2014/main" id="{00000000-0008-0000-04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52400"/>
          <a:ext cx="20002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1524000</xdr:colOff>
      <xdr:row>1</xdr:row>
      <xdr:rowOff>28575</xdr:rowOff>
    </xdr:from>
    <xdr:to>
      <xdr:col>6</xdr:col>
      <xdr:colOff>95250</xdr:colOff>
      <xdr:row>1</xdr:row>
      <xdr:rowOff>419100</xdr:rowOff>
    </xdr:to>
    <xdr:pic>
      <xdr:nvPicPr>
        <xdr:cNvPr id="26634" name="Picture 10" descr="STAWAG_Logo_RGB">
          <a:extLst>
            <a:ext uri="{FF2B5EF4-FFF2-40B4-BE49-F238E27FC236}">
              <a16:creationId xmlns:a16="http://schemas.microsoft.com/office/drawing/2014/main" id="{00000000-0008-0000-0500-00000A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00025"/>
          <a:ext cx="20002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1095375</xdr:colOff>
      <xdr:row>1</xdr:row>
      <xdr:rowOff>28575</xdr:rowOff>
    </xdr:from>
    <xdr:to>
      <xdr:col>14</xdr:col>
      <xdr:colOff>66675</xdr:colOff>
      <xdr:row>1</xdr:row>
      <xdr:rowOff>419100</xdr:rowOff>
    </xdr:to>
    <xdr:pic>
      <xdr:nvPicPr>
        <xdr:cNvPr id="26635" name="Picture 11" descr="STAWAG_Logo_RGB">
          <a:extLst>
            <a:ext uri="{FF2B5EF4-FFF2-40B4-BE49-F238E27FC236}">
              <a16:creationId xmlns:a16="http://schemas.microsoft.com/office/drawing/2014/main" id="{00000000-0008-0000-0500-00000B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9725" y="200025"/>
          <a:ext cx="20002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904875</xdr:colOff>
      <xdr:row>1</xdr:row>
      <xdr:rowOff>28575</xdr:rowOff>
    </xdr:from>
    <xdr:to>
      <xdr:col>22</xdr:col>
      <xdr:colOff>28575</xdr:colOff>
      <xdr:row>1</xdr:row>
      <xdr:rowOff>419100</xdr:rowOff>
    </xdr:to>
    <xdr:pic>
      <xdr:nvPicPr>
        <xdr:cNvPr id="26636" name="Picture 12" descr="STAWAG_Logo_RGB">
          <a:extLst>
            <a:ext uri="{FF2B5EF4-FFF2-40B4-BE49-F238E27FC236}">
              <a16:creationId xmlns:a16="http://schemas.microsoft.com/office/drawing/2014/main" id="{00000000-0008-0000-0500-00000C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45450" y="200025"/>
          <a:ext cx="20002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2:G33"/>
  <sheetViews>
    <sheetView tabSelected="1" topLeftCell="A16" zoomScaleNormal="100" workbookViewId="0">
      <selection activeCell="B12" sqref="B12:F12"/>
    </sheetView>
  </sheetViews>
  <sheetFormatPr baseColWidth="10" defaultRowHeight="12.75" x14ac:dyDescent="0.2"/>
  <cols>
    <col min="1" max="1" width="4.28515625" style="112" customWidth="1"/>
    <col min="2" max="2" width="23.5703125" style="112" customWidth="1"/>
    <col min="3" max="6" width="20.5703125" style="112" customWidth="1"/>
    <col min="7" max="7" width="2.7109375" style="112" customWidth="1"/>
    <col min="8" max="16384" width="11.42578125" style="112"/>
  </cols>
  <sheetData>
    <row r="2" spans="1:7" ht="22.5" customHeight="1" x14ac:dyDescent="0.3">
      <c r="B2" s="113" t="s">
        <v>106</v>
      </c>
    </row>
    <row r="3" spans="1:7" ht="15.75" thickBot="1" x14ac:dyDescent="0.25">
      <c r="A3" s="114"/>
      <c r="B3" s="114"/>
      <c r="C3" s="114"/>
      <c r="D3" s="114"/>
      <c r="E3" s="114"/>
      <c r="F3" s="114"/>
      <c r="G3" s="114"/>
    </row>
    <row r="4" spans="1:7" ht="35.1" customHeight="1" x14ac:dyDescent="0.2">
      <c r="A4" s="114"/>
      <c r="B4" s="176" t="s">
        <v>107</v>
      </c>
      <c r="C4" s="177"/>
      <c r="D4" s="177"/>
      <c r="E4" s="177"/>
      <c r="F4" s="178"/>
      <c r="G4" s="114"/>
    </row>
    <row r="5" spans="1:7" ht="51" customHeight="1" x14ac:dyDescent="0.2">
      <c r="A5" s="114"/>
      <c r="B5" s="190" t="s">
        <v>114</v>
      </c>
      <c r="C5" s="191"/>
      <c r="D5" s="191"/>
      <c r="E5" s="191"/>
      <c r="F5" s="192"/>
      <c r="G5" s="114"/>
    </row>
    <row r="6" spans="1:7" ht="27" customHeight="1" x14ac:dyDescent="0.25">
      <c r="A6" s="114"/>
      <c r="B6" s="190" t="s">
        <v>109</v>
      </c>
      <c r="C6" s="191"/>
      <c r="D6" s="191"/>
      <c r="E6" s="191"/>
      <c r="F6" s="192"/>
      <c r="G6" s="114"/>
    </row>
    <row r="7" spans="1:7" ht="35.25" customHeight="1" x14ac:dyDescent="0.2">
      <c r="A7" s="114"/>
      <c r="B7" s="179" t="s">
        <v>110</v>
      </c>
      <c r="C7" s="180"/>
      <c r="D7" s="180"/>
      <c r="E7" s="180"/>
      <c r="F7" s="181"/>
      <c r="G7" s="114"/>
    </row>
    <row r="8" spans="1:7" ht="35.25" customHeight="1" x14ac:dyDescent="0.2">
      <c r="A8" s="114"/>
      <c r="B8" s="179" t="s">
        <v>111</v>
      </c>
      <c r="C8" s="180"/>
      <c r="D8" s="180"/>
      <c r="E8" s="180"/>
      <c r="F8" s="181"/>
      <c r="G8" s="114"/>
    </row>
    <row r="9" spans="1:7" ht="35.25" customHeight="1" x14ac:dyDescent="0.2">
      <c r="A9" s="114"/>
      <c r="B9" s="182"/>
      <c r="C9" s="180"/>
      <c r="D9" s="180"/>
      <c r="E9" s="180"/>
      <c r="F9" s="181"/>
      <c r="G9" s="114"/>
    </row>
    <row r="10" spans="1:7" ht="63.75" customHeight="1" x14ac:dyDescent="0.2">
      <c r="A10" s="114"/>
      <c r="B10" s="179" t="s">
        <v>112</v>
      </c>
      <c r="C10" s="180"/>
      <c r="D10" s="180"/>
      <c r="E10" s="180"/>
      <c r="F10" s="181"/>
      <c r="G10" s="114"/>
    </row>
    <row r="11" spans="1:7" ht="76.5" customHeight="1" x14ac:dyDescent="0.2">
      <c r="A11" s="114"/>
      <c r="B11" s="189" t="s">
        <v>138</v>
      </c>
      <c r="C11" s="180"/>
      <c r="D11" s="180"/>
      <c r="E11" s="180"/>
      <c r="F11" s="181"/>
      <c r="G11" s="114"/>
    </row>
    <row r="12" spans="1:7" ht="63" customHeight="1" x14ac:dyDescent="0.2">
      <c r="A12" s="114"/>
      <c r="B12" s="179" t="s">
        <v>113</v>
      </c>
      <c r="C12" s="180"/>
      <c r="D12" s="180"/>
      <c r="E12" s="180"/>
      <c r="F12" s="181"/>
      <c r="G12" s="114"/>
    </row>
    <row r="13" spans="1:7" ht="9" customHeight="1" thickBot="1" x14ac:dyDescent="0.25">
      <c r="A13" s="114"/>
      <c r="B13" s="115"/>
      <c r="C13" s="116"/>
      <c r="D13" s="116"/>
      <c r="E13" s="116"/>
      <c r="F13" s="117"/>
      <c r="G13" s="114"/>
    </row>
    <row r="14" spans="1:7" ht="48.75" customHeight="1" thickBot="1" x14ac:dyDescent="0.25">
      <c r="A14" s="114"/>
      <c r="B14" s="118"/>
      <c r="C14" s="118"/>
      <c r="D14" s="118"/>
      <c r="E14" s="114"/>
      <c r="F14" s="114"/>
      <c r="G14" s="114"/>
    </row>
    <row r="15" spans="1:7" ht="21" customHeight="1" thickBot="1" x14ac:dyDescent="0.3">
      <c r="A15" s="114"/>
      <c r="B15" s="185" t="s">
        <v>108</v>
      </c>
      <c r="C15" s="186"/>
      <c r="D15" s="187"/>
      <c r="E15" s="187"/>
      <c r="F15" s="188"/>
      <c r="G15" s="114"/>
    </row>
    <row r="16" spans="1:7" ht="45" customHeight="1" x14ac:dyDescent="0.2">
      <c r="A16" s="114"/>
      <c r="B16" s="127" t="s">
        <v>62</v>
      </c>
      <c r="C16" s="128" t="s">
        <v>63</v>
      </c>
      <c r="D16" s="138" t="s">
        <v>129</v>
      </c>
      <c r="E16" s="183" t="s">
        <v>64</v>
      </c>
      <c r="F16" s="184"/>
      <c r="G16" s="114"/>
    </row>
    <row r="17" spans="1:7" ht="15" x14ac:dyDescent="0.2">
      <c r="A17" s="114"/>
      <c r="B17" s="129"/>
      <c r="C17" s="111"/>
      <c r="D17" s="139"/>
      <c r="E17" s="130" t="s">
        <v>65</v>
      </c>
      <c r="F17" s="131" t="s">
        <v>66</v>
      </c>
      <c r="G17" s="114"/>
    </row>
    <row r="18" spans="1:7" ht="15.75" thickBot="1" x14ac:dyDescent="0.25">
      <c r="A18" s="114"/>
      <c r="B18" s="132"/>
      <c r="C18" s="133"/>
      <c r="D18" s="140"/>
      <c r="E18" s="133" t="s">
        <v>67</v>
      </c>
      <c r="F18" s="134" t="s">
        <v>67</v>
      </c>
      <c r="G18" s="114"/>
    </row>
    <row r="19" spans="1:7" ht="15" x14ac:dyDescent="0.2">
      <c r="A19" s="114"/>
      <c r="B19" s="129" t="s">
        <v>68</v>
      </c>
      <c r="C19" s="110" t="s">
        <v>69</v>
      </c>
      <c r="D19" s="137" t="s">
        <v>130</v>
      </c>
      <c r="E19" s="120">
        <v>1000</v>
      </c>
      <c r="F19" s="121">
        <v>500</v>
      </c>
      <c r="G19" s="114"/>
    </row>
    <row r="20" spans="1:7" ht="15" x14ac:dyDescent="0.2">
      <c r="A20" s="114"/>
      <c r="B20" s="129"/>
      <c r="C20" s="110" t="s">
        <v>71</v>
      </c>
      <c r="D20" s="110" t="s">
        <v>130</v>
      </c>
      <c r="E20" s="120">
        <v>1500</v>
      </c>
      <c r="F20" s="121">
        <v>1100</v>
      </c>
      <c r="G20" s="114"/>
    </row>
    <row r="21" spans="1:7" ht="15" x14ac:dyDescent="0.2">
      <c r="A21" s="114"/>
      <c r="B21" s="135"/>
      <c r="C21" s="122" t="s">
        <v>72</v>
      </c>
      <c r="D21" s="122" t="s">
        <v>130</v>
      </c>
      <c r="E21" s="123">
        <v>2750</v>
      </c>
      <c r="F21" s="124">
        <v>2400</v>
      </c>
      <c r="G21" s="114"/>
    </row>
    <row r="22" spans="1:7" ht="15" x14ac:dyDescent="0.2">
      <c r="A22" s="114"/>
      <c r="B22" s="135" t="s">
        <v>73</v>
      </c>
      <c r="C22" s="122" t="s">
        <v>72</v>
      </c>
      <c r="D22" s="122" t="s">
        <v>130</v>
      </c>
      <c r="E22" s="123">
        <v>2750</v>
      </c>
      <c r="F22" s="124">
        <v>2400</v>
      </c>
      <c r="G22" s="114"/>
    </row>
    <row r="23" spans="1:7" ht="15" x14ac:dyDescent="0.2">
      <c r="A23" s="114"/>
      <c r="B23" s="129" t="s">
        <v>75</v>
      </c>
      <c r="C23" s="110" t="s">
        <v>69</v>
      </c>
      <c r="D23" s="110" t="s">
        <v>74</v>
      </c>
      <c r="E23" s="120">
        <v>2000</v>
      </c>
      <c r="F23" s="121">
        <v>1700</v>
      </c>
      <c r="G23" s="114"/>
    </row>
    <row r="24" spans="1:7" ht="15" x14ac:dyDescent="0.2">
      <c r="A24" s="114"/>
      <c r="B24" s="129"/>
      <c r="C24" s="110" t="s">
        <v>71</v>
      </c>
      <c r="D24" s="110" t="s">
        <v>74</v>
      </c>
      <c r="E24" s="120">
        <v>3000</v>
      </c>
      <c r="F24" s="121">
        <v>2000</v>
      </c>
      <c r="G24" s="114"/>
    </row>
    <row r="25" spans="1:7" ht="15" x14ac:dyDescent="0.2">
      <c r="A25" s="114"/>
      <c r="B25" s="135"/>
      <c r="C25" s="122" t="s">
        <v>72</v>
      </c>
      <c r="D25" s="122" t="s">
        <v>74</v>
      </c>
      <c r="E25" s="123">
        <v>3600</v>
      </c>
      <c r="F25" s="124">
        <v>3300</v>
      </c>
      <c r="G25" s="114"/>
    </row>
    <row r="26" spans="1:7" ht="15" x14ac:dyDescent="0.2">
      <c r="A26" s="114"/>
      <c r="B26" s="129" t="s">
        <v>76</v>
      </c>
      <c r="C26" s="110" t="s">
        <v>69</v>
      </c>
      <c r="D26" s="110" t="s">
        <v>74</v>
      </c>
      <c r="E26" s="120">
        <v>1000</v>
      </c>
      <c r="F26" s="121">
        <v>500</v>
      </c>
      <c r="G26" s="114"/>
    </row>
    <row r="27" spans="1:7" ht="15" x14ac:dyDescent="0.2">
      <c r="A27" s="114"/>
      <c r="B27" s="135"/>
      <c r="C27" s="122" t="s">
        <v>72</v>
      </c>
      <c r="D27" s="122" t="s">
        <v>74</v>
      </c>
      <c r="E27" s="123">
        <v>2750</v>
      </c>
      <c r="F27" s="124">
        <v>2400</v>
      </c>
      <c r="G27" s="114"/>
    </row>
    <row r="28" spans="1:7" ht="15" x14ac:dyDescent="0.2">
      <c r="A28" s="114"/>
      <c r="B28" s="129" t="s">
        <v>77</v>
      </c>
      <c r="C28" s="110" t="s">
        <v>72</v>
      </c>
      <c r="D28" s="110" t="s">
        <v>78</v>
      </c>
      <c r="E28" s="120">
        <v>500</v>
      </c>
      <c r="F28" s="121">
        <v>300</v>
      </c>
      <c r="G28" s="114"/>
    </row>
    <row r="29" spans="1:7" ht="15" x14ac:dyDescent="0.2">
      <c r="A29" s="114"/>
      <c r="B29" s="129"/>
      <c r="C29" s="110" t="s">
        <v>72</v>
      </c>
      <c r="D29" s="110" t="s">
        <v>79</v>
      </c>
      <c r="E29" s="120">
        <v>1000</v>
      </c>
      <c r="F29" s="121">
        <v>750</v>
      </c>
      <c r="G29" s="114"/>
    </row>
    <row r="30" spans="1:7" ht="15" x14ac:dyDescent="0.2">
      <c r="A30" s="114"/>
      <c r="B30" s="135"/>
      <c r="C30" s="122" t="s">
        <v>72</v>
      </c>
      <c r="D30" s="122" t="s">
        <v>70</v>
      </c>
      <c r="E30" s="123">
        <v>2750</v>
      </c>
      <c r="F30" s="124">
        <v>2200</v>
      </c>
      <c r="G30" s="114"/>
    </row>
    <row r="31" spans="1:7" ht="15" x14ac:dyDescent="0.2">
      <c r="A31" s="114"/>
      <c r="B31" s="129" t="s">
        <v>80</v>
      </c>
      <c r="C31" s="110" t="s">
        <v>69</v>
      </c>
      <c r="D31" s="110" t="s">
        <v>130</v>
      </c>
      <c r="E31" s="120">
        <v>1000</v>
      </c>
      <c r="F31" s="121">
        <v>500</v>
      </c>
      <c r="G31" s="114"/>
    </row>
    <row r="32" spans="1:7" ht="15.75" thickBot="1" x14ac:dyDescent="0.25">
      <c r="A32" s="114"/>
      <c r="B32" s="132"/>
      <c r="C32" s="119" t="s">
        <v>71</v>
      </c>
      <c r="D32" s="119" t="s">
        <v>130</v>
      </c>
      <c r="E32" s="125">
        <v>1500</v>
      </c>
      <c r="F32" s="126">
        <v>1100</v>
      </c>
      <c r="G32" s="114"/>
    </row>
    <row r="33" spans="1:7" ht="15" x14ac:dyDescent="0.2">
      <c r="A33" s="114"/>
      <c r="B33" s="114" t="s">
        <v>94</v>
      </c>
      <c r="C33" s="114"/>
      <c r="D33" s="114"/>
      <c r="E33" s="114"/>
      <c r="F33" s="114"/>
      <c r="G33" s="114"/>
    </row>
  </sheetData>
  <sheetProtection sheet="1" objects="1" scenarios="1" selectLockedCells="1" selectUnlockedCells="1"/>
  <mergeCells count="10">
    <mergeCell ref="B4:F4"/>
    <mergeCell ref="B12:F12"/>
    <mergeCell ref="B8:F9"/>
    <mergeCell ref="E16:F16"/>
    <mergeCell ref="B15:F15"/>
    <mergeCell ref="B10:F10"/>
    <mergeCell ref="B11:F11"/>
    <mergeCell ref="B5:F5"/>
    <mergeCell ref="B6:F6"/>
    <mergeCell ref="B7:F7"/>
  </mergeCells>
  <phoneticPr fontId="9" type="noConversion"/>
  <pageMargins left="0.4" right="0.44" top="0.75" bottom="0.67" header="0.4921259845" footer="0.492125984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T329"/>
  <sheetViews>
    <sheetView topLeftCell="A10" zoomScaleNormal="100" zoomScaleSheetLayoutView="100" workbookViewId="0">
      <selection activeCell="A28" sqref="A28:XFD28"/>
    </sheetView>
  </sheetViews>
  <sheetFormatPr baseColWidth="10" defaultRowHeight="12.75" x14ac:dyDescent="0.2"/>
  <cols>
    <col min="1" max="1" width="4.28515625" style="5" customWidth="1"/>
    <col min="2" max="2" width="3" customWidth="1"/>
    <col min="3" max="3" width="44" style="1" customWidth="1"/>
    <col min="4" max="4" width="3.85546875" customWidth="1"/>
    <col min="5" max="5" width="26.140625" style="2" customWidth="1"/>
    <col min="6" max="6" width="30.7109375" style="2" customWidth="1"/>
    <col min="7" max="7" width="1.42578125" customWidth="1"/>
    <col min="8" max="8" width="3.5703125" style="5" customWidth="1"/>
    <col min="9" max="20" width="11.42578125" style="5"/>
  </cols>
  <sheetData>
    <row r="1" spans="1:11" ht="22.5" customHeight="1" x14ac:dyDescent="0.2">
      <c r="A1" s="8"/>
      <c r="B1" s="8"/>
      <c r="C1" s="9"/>
      <c r="D1" s="8"/>
      <c r="E1" s="10"/>
      <c r="F1" s="10"/>
      <c r="G1" s="8"/>
      <c r="H1" s="8"/>
      <c r="I1" s="8"/>
      <c r="J1" s="8"/>
      <c r="K1" s="8"/>
    </row>
    <row r="2" spans="1:11" ht="37.5" customHeight="1" x14ac:dyDescent="0.25">
      <c r="A2" s="160"/>
      <c r="B2" s="195"/>
      <c r="C2" s="195"/>
      <c r="D2" s="195"/>
      <c r="E2" s="195"/>
      <c r="F2" s="195"/>
      <c r="G2" s="195"/>
      <c r="H2" s="156"/>
      <c r="I2" s="8"/>
      <c r="J2" s="8"/>
      <c r="K2" s="8"/>
    </row>
    <row r="3" spans="1:11" s="112" customFormat="1" ht="20.25" x14ac:dyDescent="0.3">
      <c r="A3" s="165"/>
      <c r="B3" s="197" t="s">
        <v>131</v>
      </c>
      <c r="C3" s="197"/>
      <c r="D3" s="197"/>
      <c r="E3" s="197"/>
      <c r="F3" s="197"/>
      <c r="G3" s="197"/>
      <c r="H3" s="145"/>
      <c r="I3" s="146"/>
      <c r="J3" s="141"/>
      <c r="K3" s="141"/>
    </row>
    <row r="4" spans="1:11" s="112" customFormat="1" ht="18.75" customHeight="1" x14ac:dyDescent="0.2">
      <c r="A4" s="165"/>
      <c r="B4" s="196"/>
      <c r="C4" s="196"/>
      <c r="D4" s="196"/>
      <c r="E4" s="196"/>
      <c r="F4" s="196"/>
      <c r="G4" s="196"/>
      <c r="H4" s="145"/>
      <c r="I4" s="146"/>
      <c r="J4" s="141"/>
      <c r="K4" s="141"/>
    </row>
    <row r="5" spans="1:11" s="112" customFormat="1" ht="14.25" customHeight="1" x14ac:dyDescent="0.2">
      <c r="A5" s="194"/>
      <c r="B5" s="196"/>
      <c r="C5" s="196"/>
      <c r="D5" s="196"/>
      <c r="E5" s="196"/>
      <c r="F5" s="196"/>
      <c r="G5" s="196"/>
      <c r="H5" s="145"/>
      <c r="I5" s="146"/>
      <c r="J5" s="141"/>
      <c r="K5" s="141"/>
    </row>
    <row r="6" spans="1:11" ht="22.5" customHeight="1" x14ac:dyDescent="0.25">
      <c r="A6" s="194"/>
      <c r="B6" s="166" t="s">
        <v>59</v>
      </c>
      <c r="C6" s="198" t="s">
        <v>58</v>
      </c>
      <c r="D6" s="198"/>
      <c r="E6" s="198"/>
      <c r="F6" s="198"/>
      <c r="G6" s="199"/>
      <c r="H6" s="159"/>
      <c r="I6" s="12"/>
      <c r="J6" s="8"/>
      <c r="K6" s="8"/>
    </row>
    <row r="7" spans="1:11" ht="21" customHeight="1" x14ac:dyDescent="0.2">
      <c r="A7" s="193"/>
      <c r="B7" s="207"/>
      <c r="C7" s="13" t="s">
        <v>14</v>
      </c>
      <c r="D7" s="151"/>
      <c r="E7" s="202"/>
      <c r="F7" s="202"/>
      <c r="G7" s="199"/>
      <c r="H7" s="159"/>
      <c r="I7" s="12"/>
      <c r="J7" s="8"/>
      <c r="K7" s="8"/>
    </row>
    <row r="8" spans="1:11" ht="20.100000000000001" customHeight="1" x14ac:dyDescent="0.2">
      <c r="A8" s="193"/>
      <c r="B8" s="207"/>
      <c r="C8" s="13" t="s">
        <v>0</v>
      </c>
      <c r="D8" s="151"/>
      <c r="E8" s="202"/>
      <c r="F8" s="202"/>
      <c r="G8" s="199"/>
      <c r="H8" s="159"/>
      <c r="I8" s="12"/>
      <c r="J8" s="8"/>
      <c r="K8" s="8"/>
    </row>
    <row r="9" spans="1:11" ht="20.100000000000001" customHeight="1" x14ac:dyDescent="0.2">
      <c r="A9" s="193"/>
      <c r="B9" s="207"/>
      <c r="C9" s="13" t="s">
        <v>1</v>
      </c>
      <c r="D9" s="151"/>
      <c r="E9" s="202"/>
      <c r="F9" s="202"/>
      <c r="G9" s="199"/>
      <c r="H9" s="159"/>
      <c r="I9" s="12"/>
      <c r="J9" s="8"/>
      <c r="K9" s="8"/>
    </row>
    <row r="10" spans="1:11" ht="20.25" customHeight="1" x14ac:dyDescent="0.2">
      <c r="A10" s="193"/>
      <c r="B10" s="207"/>
      <c r="C10" s="13" t="s">
        <v>102</v>
      </c>
      <c r="D10" s="151"/>
      <c r="E10" s="37"/>
      <c r="F10" s="78"/>
      <c r="G10" s="199"/>
      <c r="H10" s="159"/>
      <c r="I10" s="12"/>
      <c r="J10" s="8"/>
      <c r="K10" s="8"/>
    </row>
    <row r="11" spans="1:11" ht="33" customHeight="1" x14ac:dyDescent="0.2">
      <c r="A11" s="193"/>
      <c r="B11" s="207"/>
      <c r="C11" s="13" t="s">
        <v>99</v>
      </c>
      <c r="D11" s="151"/>
      <c r="E11" s="202"/>
      <c r="F11" s="202"/>
      <c r="G11" s="199"/>
      <c r="H11" s="159"/>
      <c r="I11" s="12"/>
      <c r="J11" s="8"/>
      <c r="K11" s="8"/>
    </row>
    <row r="12" spans="1:11" ht="21.75" customHeight="1" x14ac:dyDescent="0.2">
      <c r="A12" s="200"/>
      <c r="B12" s="207"/>
      <c r="C12" s="13" t="s">
        <v>16</v>
      </c>
      <c r="D12" s="151"/>
      <c r="E12" s="218"/>
      <c r="F12" s="219"/>
      <c r="G12" s="199"/>
      <c r="H12" s="159"/>
      <c r="I12" s="12"/>
      <c r="J12" s="8"/>
      <c r="K12" s="8"/>
    </row>
    <row r="13" spans="1:11" ht="19.5" customHeight="1" x14ac:dyDescent="0.2">
      <c r="A13" s="200"/>
      <c r="B13" s="207"/>
      <c r="C13" s="13" t="s">
        <v>38</v>
      </c>
      <c r="D13" s="151"/>
      <c r="E13" s="41"/>
      <c r="F13" s="42"/>
      <c r="G13" s="199"/>
      <c r="H13" s="159"/>
      <c r="I13" s="12"/>
      <c r="J13" s="8"/>
      <c r="K13" s="8"/>
    </row>
    <row r="14" spans="1:11" ht="18.75" customHeight="1" x14ac:dyDescent="0.2">
      <c r="A14" s="200"/>
      <c r="B14" s="207"/>
      <c r="C14" s="13" t="s">
        <v>3</v>
      </c>
      <c r="D14" s="151"/>
      <c r="E14" s="203"/>
      <c r="F14" s="203"/>
      <c r="G14" s="199"/>
      <c r="H14" s="159"/>
      <c r="I14" s="12"/>
      <c r="J14" s="8"/>
      <c r="K14" s="8"/>
    </row>
    <row r="15" spans="1:11" ht="29.25" customHeight="1" x14ac:dyDescent="0.2">
      <c r="A15" s="161"/>
      <c r="B15" s="207"/>
      <c r="C15" s="13" t="s">
        <v>98</v>
      </c>
      <c r="D15" s="164"/>
      <c r="E15" s="81"/>
      <c r="F15" s="82"/>
      <c r="G15" s="199"/>
      <c r="H15" s="159"/>
      <c r="I15" s="12"/>
      <c r="J15" s="8"/>
      <c r="K15" s="8"/>
    </row>
    <row r="16" spans="1:11" ht="9.75" customHeight="1" x14ac:dyDescent="0.2">
      <c r="A16" s="201"/>
      <c r="B16" s="196"/>
      <c r="C16" s="217"/>
      <c r="D16" s="217"/>
      <c r="E16" s="217"/>
      <c r="F16" s="217"/>
      <c r="G16" s="199"/>
      <c r="H16" s="159"/>
      <c r="I16" s="12"/>
      <c r="J16" s="8"/>
      <c r="K16" s="8"/>
    </row>
    <row r="17" spans="1:11" ht="24.75" customHeight="1" x14ac:dyDescent="0.25">
      <c r="A17" s="201"/>
      <c r="B17" s="166" t="s">
        <v>60</v>
      </c>
      <c r="C17" s="168" t="s">
        <v>61</v>
      </c>
      <c r="D17" s="167"/>
      <c r="E17" s="169" t="s">
        <v>24</v>
      </c>
      <c r="F17" s="169" t="s">
        <v>25</v>
      </c>
      <c r="G17" s="199"/>
      <c r="H17" s="159"/>
      <c r="I17" s="12"/>
      <c r="J17" s="8"/>
      <c r="K17" s="8"/>
    </row>
    <row r="18" spans="1:11" ht="15" x14ac:dyDescent="0.2">
      <c r="A18" s="201"/>
      <c r="B18" s="206"/>
      <c r="C18" s="13" t="s">
        <v>15</v>
      </c>
      <c r="D18" s="163"/>
      <c r="E18" s="170"/>
      <c r="F18" s="170"/>
      <c r="G18" s="199"/>
      <c r="H18" s="159"/>
      <c r="I18" s="12"/>
      <c r="J18" s="8"/>
      <c r="K18" s="8"/>
    </row>
    <row r="19" spans="1:11" ht="33" customHeight="1" x14ac:dyDescent="0.2">
      <c r="A19" s="156"/>
      <c r="B19" s="206"/>
      <c r="C19" s="15" t="s">
        <v>103</v>
      </c>
      <c r="D19" s="163"/>
      <c r="E19" s="171"/>
      <c r="F19" s="136">
        <f>SUM(Neuanlagen!E19:G19)</f>
        <v>0</v>
      </c>
      <c r="G19" s="199"/>
      <c r="H19" s="159"/>
      <c r="I19" s="17">
        <f>IF(E23&gt;0,F19*0.4,F19*0.3)</f>
        <v>0</v>
      </c>
      <c r="J19" s="8"/>
      <c r="K19" s="8"/>
    </row>
    <row r="20" spans="1:11" ht="18" x14ac:dyDescent="0.2">
      <c r="A20" s="156"/>
      <c r="B20" s="206"/>
      <c r="C20" s="13" t="s">
        <v>18</v>
      </c>
      <c r="D20" s="163"/>
      <c r="E20" s="172">
        <f>SUM(Altanlagen!E22:G22)</f>
        <v>0</v>
      </c>
      <c r="F20" s="172">
        <f>SUM(Neuanlagen!E23:G23)</f>
        <v>0</v>
      </c>
      <c r="G20" s="199"/>
      <c r="H20" s="159"/>
      <c r="I20" s="12"/>
      <c r="J20" s="8"/>
      <c r="K20" s="8"/>
    </row>
    <row r="21" spans="1:11" ht="33" x14ac:dyDescent="0.2">
      <c r="A21" s="156"/>
      <c r="B21" s="206"/>
      <c r="C21" s="13" t="s">
        <v>20</v>
      </c>
      <c r="D21" s="163"/>
      <c r="E21" s="172" t="e">
        <f>SUM(E20/E12*1000)</f>
        <v>#DIV/0!</v>
      </c>
      <c r="F21" s="172" t="e">
        <f>SUM(F20/E12*1000)</f>
        <v>#DIV/0!</v>
      </c>
      <c r="G21" s="199"/>
      <c r="H21" s="159"/>
      <c r="I21" s="12"/>
      <c r="J21" s="8"/>
      <c r="K21" s="8"/>
    </row>
    <row r="22" spans="1:11" ht="30" x14ac:dyDescent="0.2">
      <c r="A22" s="156"/>
      <c r="B22" s="206"/>
      <c r="C22" s="13" t="s">
        <v>17</v>
      </c>
      <c r="D22" s="163"/>
      <c r="E22" s="19">
        <f>SUM(Altanlagen!E23:G23)</f>
        <v>0</v>
      </c>
      <c r="F22" s="19">
        <f>SUM(Neuanlagen!E24:G24)</f>
        <v>0</v>
      </c>
      <c r="G22" s="199"/>
      <c r="H22" s="159"/>
      <c r="I22" s="12"/>
      <c r="J22" s="18"/>
      <c r="K22" s="8"/>
    </row>
    <row r="23" spans="1:11" ht="47.25" customHeight="1" x14ac:dyDescent="0.2">
      <c r="A23" s="156"/>
      <c r="B23" s="206"/>
      <c r="C23" s="13" t="s">
        <v>56</v>
      </c>
      <c r="D23" s="163"/>
      <c r="E23" s="223"/>
      <c r="F23" s="205"/>
      <c r="G23" s="199"/>
      <c r="H23" s="159"/>
      <c r="I23" s="12"/>
      <c r="J23" s="18"/>
      <c r="K23" s="8"/>
    </row>
    <row r="24" spans="1:11" ht="43.5" customHeight="1" x14ac:dyDescent="0.2">
      <c r="A24" s="156"/>
      <c r="B24" s="206"/>
      <c r="C24" s="13" t="s">
        <v>87</v>
      </c>
      <c r="D24" s="163"/>
      <c r="E24" s="19">
        <f>SUM(E22-F22)</f>
        <v>0</v>
      </c>
      <c r="F24" s="20" t="e">
        <f>E24/E22</f>
        <v>#DIV/0!</v>
      </c>
      <c r="G24" s="199"/>
      <c r="H24" s="159"/>
      <c r="I24" s="12"/>
      <c r="J24" s="8"/>
      <c r="K24" s="8"/>
    </row>
    <row r="25" spans="1:11" ht="45" customHeight="1" x14ac:dyDescent="0.2">
      <c r="A25" s="156"/>
      <c r="B25" s="206"/>
      <c r="C25" s="13" t="s">
        <v>55</v>
      </c>
      <c r="D25" s="163"/>
      <c r="E25" s="220"/>
      <c r="F25" s="205"/>
      <c r="G25" s="199"/>
      <c r="H25" s="159"/>
      <c r="I25" s="12"/>
      <c r="J25" s="8"/>
      <c r="K25" s="8"/>
    </row>
    <row r="26" spans="1:11" ht="30" customHeight="1" x14ac:dyDescent="0.2">
      <c r="A26" s="156"/>
      <c r="B26" s="206"/>
      <c r="C26" s="13" t="s">
        <v>57</v>
      </c>
      <c r="D26" s="163"/>
      <c r="E26" s="221">
        <f>+E24*E25</f>
        <v>0</v>
      </c>
      <c r="F26" s="222"/>
      <c r="G26" s="199"/>
      <c r="H26" s="159"/>
      <c r="I26" s="12"/>
      <c r="J26" s="8"/>
      <c r="K26" s="8"/>
    </row>
    <row r="27" spans="1:11" ht="32.25" customHeight="1" x14ac:dyDescent="0.2">
      <c r="A27" s="156"/>
      <c r="B27" s="206"/>
      <c r="C27" s="21" t="s">
        <v>12</v>
      </c>
      <c r="D27" s="163"/>
      <c r="E27" s="224" t="e">
        <f>+F19/E26</f>
        <v>#DIV/0!</v>
      </c>
      <c r="F27" s="222"/>
      <c r="G27" s="199"/>
      <c r="H27" s="159"/>
      <c r="I27" s="22"/>
      <c r="J27" s="22"/>
      <c r="K27" s="8"/>
    </row>
    <row r="28" spans="1:11" ht="32.25" customHeight="1" x14ac:dyDescent="0.2">
      <c r="A28" s="156"/>
      <c r="B28" s="206"/>
      <c r="C28" s="13" t="s">
        <v>13</v>
      </c>
      <c r="D28" s="163"/>
      <c r="E28" s="204"/>
      <c r="F28" s="205"/>
      <c r="G28" s="199"/>
      <c r="H28" s="159"/>
      <c r="I28" s="12"/>
      <c r="J28" s="8"/>
      <c r="K28" s="8"/>
    </row>
    <row r="29" spans="1:11" ht="31.5" customHeight="1" x14ac:dyDescent="0.2">
      <c r="A29" s="156"/>
      <c r="B29" s="206"/>
      <c r="C29" s="210" t="s">
        <v>128</v>
      </c>
      <c r="D29" s="211"/>
      <c r="E29" s="211"/>
      <c r="F29" s="211"/>
      <c r="G29" s="199"/>
      <c r="H29" s="159"/>
      <c r="I29" s="12"/>
      <c r="J29" s="8"/>
      <c r="K29" s="8"/>
    </row>
    <row r="30" spans="1:11" ht="38.25" customHeight="1" x14ac:dyDescent="0.2">
      <c r="A30" s="156"/>
      <c r="B30" s="206"/>
      <c r="C30" s="149" t="s">
        <v>104</v>
      </c>
      <c r="D30" s="173"/>
      <c r="E30" s="208"/>
      <c r="F30" s="209"/>
      <c r="G30" s="199"/>
      <c r="H30" s="156"/>
      <c r="I30" s="8"/>
      <c r="J30" s="8"/>
      <c r="K30" s="8"/>
    </row>
    <row r="31" spans="1:11" ht="15.75" customHeight="1" x14ac:dyDescent="0.2">
      <c r="A31" s="162"/>
      <c r="B31" s="206"/>
      <c r="C31" s="212"/>
      <c r="D31" s="212"/>
      <c r="E31" s="212"/>
      <c r="F31" s="212"/>
      <c r="G31" s="199"/>
      <c r="H31" s="156"/>
      <c r="I31" s="8"/>
      <c r="J31" s="8"/>
      <c r="K31" s="8"/>
    </row>
    <row r="32" spans="1:11" ht="12.75" customHeight="1" x14ac:dyDescent="0.2">
      <c r="A32" s="162"/>
      <c r="B32" s="206"/>
      <c r="C32" s="212"/>
      <c r="D32" s="212"/>
      <c r="E32" s="212"/>
      <c r="F32" s="212"/>
      <c r="G32" s="199"/>
      <c r="H32" s="156"/>
      <c r="I32" s="8"/>
      <c r="J32" s="8"/>
      <c r="K32" s="8"/>
    </row>
    <row r="33" spans="1:11" ht="6.75" customHeight="1" x14ac:dyDescent="0.2">
      <c r="A33" s="162"/>
      <c r="B33" s="206"/>
      <c r="C33" s="83"/>
      <c r="D33" s="84"/>
      <c r="E33" s="84"/>
      <c r="F33" s="85"/>
      <c r="G33" s="199"/>
      <c r="H33" s="156"/>
      <c r="I33" s="8"/>
      <c r="J33" s="8"/>
      <c r="K33" s="8"/>
    </row>
    <row r="34" spans="1:11" ht="7.5" customHeight="1" x14ac:dyDescent="0.2">
      <c r="A34" s="162"/>
      <c r="B34" s="206"/>
      <c r="C34" s="66"/>
      <c r="D34" s="73"/>
      <c r="E34" s="73"/>
      <c r="F34" s="74"/>
      <c r="G34" s="199"/>
      <c r="H34" s="156"/>
      <c r="I34" s="8"/>
      <c r="J34" s="8"/>
      <c r="K34" s="8"/>
    </row>
    <row r="35" spans="1:11" ht="7.5" customHeight="1" x14ac:dyDescent="0.2">
      <c r="A35" s="162"/>
      <c r="B35" s="206"/>
      <c r="C35" s="66"/>
      <c r="D35" s="73"/>
      <c r="E35" s="73"/>
      <c r="F35" s="74"/>
      <c r="G35" s="199"/>
      <c r="H35" s="156"/>
      <c r="I35" s="8"/>
      <c r="J35" s="8"/>
      <c r="K35" s="8"/>
    </row>
    <row r="36" spans="1:11" ht="9" customHeight="1" x14ac:dyDescent="0.2">
      <c r="A36" s="162"/>
      <c r="B36" s="206"/>
      <c r="C36" s="66"/>
      <c r="D36" s="73"/>
      <c r="E36" s="73"/>
      <c r="F36" s="74"/>
      <c r="G36" s="199"/>
      <c r="H36" s="156"/>
      <c r="I36" s="8"/>
      <c r="J36" s="8"/>
      <c r="K36" s="8"/>
    </row>
    <row r="37" spans="1:11" ht="18.75" customHeight="1" x14ac:dyDescent="0.2">
      <c r="A37" s="162"/>
      <c r="B37" s="206"/>
      <c r="C37" s="214" t="s">
        <v>96</v>
      </c>
      <c r="D37" s="215"/>
      <c r="E37" s="215"/>
      <c r="F37" s="216"/>
      <c r="G37" s="199"/>
      <c r="H37" s="156"/>
      <c r="I37" s="8"/>
      <c r="J37" s="8"/>
      <c r="K37" s="8"/>
    </row>
    <row r="38" spans="1:11" ht="18" customHeight="1" x14ac:dyDescent="0.2">
      <c r="A38" s="162"/>
      <c r="B38" s="206"/>
      <c r="C38" s="214"/>
      <c r="D38" s="215"/>
      <c r="E38" s="215"/>
      <c r="F38" s="216"/>
      <c r="G38" s="199"/>
      <c r="H38" s="156"/>
      <c r="I38" s="8"/>
      <c r="J38" s="8"/>
      <c r="K38" s="8"/>
    </row>
    <row r="39" spans="1:11" ht="8.25" customHeight="1" x14ac:dyDescent="0.2">
      <c r="A39" s="162"/>
      <c r="B39" s="206"/>
      <c r="C39" s="75"/>
      <c r="D39" s="76"/>
      <c r="E39" s="76"/>
      <c r="F39" s="77"/>
      <c r="G39" s="199"/>
      <c r="H39" s="156"/>
      <c r="I39" s="8"/>
      <c r="J39" s="8"/>
      <c r="K39" s="8"/>
    </row>
    <row r="40" spans="1:11" x14ac:dyDescent="0.2">
      <c r="A40" s="156"/>
      <c r="B40" s="206"/>
      <c r="C40" s="213"/>
      <c r="D40" s="213"/>
      <c r="E40" s="213"/>
      <c r="F40" s="213"/>
      <c r="G40" s="199"/>
      <c r="H40" s="156"/>
      <c r="I40" s="8"/>
      <c r="J40" s="8"/>
      <c r="K40" s="8"/>
    </row>
    <row r="41" spans="1:11" x14ac:dyDescent="0.2">
      <c r="A41" s="8"/>
      <c r="B41" s="156"/>
      <c r="C41" s="157"/>
      <c r="D41" s="156"/>
      <c r="E41" s="158"/>
      <c r="F41" s="158"/>
      <c r="G41" s="156"/>
      <c r="H41" s="8"/>
      <c r="I41" s="8"/>
      <c r="J41" s="8"/>
      <c r="K41" s="8"/>
    </row>
    <row r="42" spans="1:11" x14ac:dyDescent="0.2">
      <c r="A42" s="8"/>
      <c r="B42" s="8"/>
      <c r="C42" s="9"/>
      <c r="D42" s="8"/>
      <c r="E42" s="10"/>
      <c r="F42" s="10"/>
      <c r="G42" s="8"/>
      <c r="H42" s="8"/>
      <c r="I42" s="8"/>
      <c r="J42" s="8"/>
      <c r="K42" s="8"/>
    </row>
    <row r="43" spans="1:11" x14ac:dyDescent="0.2">
      <c r="A43" s="8"/>
      <c r="B43" s="8"/>
      <c r="C43" s="9"/>
      <c r="D43" s="8"/>
      <c r="E43" s="10"/>
      <c r="F43" s="10"/>
      <c r="G43" s="8"/>
      <c r="H43" s="8"/>
      <c r="I43" s="8"/>
      <c r="J43" s="8"/>
      <c r="K43" s="8"/>
    </row>
    <row r="44" spans="1:11" x14ac:dyDescent="0.2">
      <c r="A44" s="8"/>
      <c r="B44" s="8"/>
      <c r="C44" s="9"/>
      <c r="D44" s="8"/>
      <c r="E44" s="10"/>
      <c r="F44" s="10"/>
      <c r="G44" s="8"/>
      <c r="H44" s="8"/>
      <c r="I44" s="8"/>
      <c r="J44" s="8"/>
      <c r="K44" s="8"/>
    </row>
    <row r="45" spans="1:11" x14ac:dyDescent="0.2">
      <c r="A45" s="8"/>
      <c r="B45" s="8"/>
      <c r="C45" s="9"/>
      <c r="D45" s="8"/>
      <c r="E45" s="10"/>
      <c r="F45" s="10"/>
      <c r="G45" s="8"/>
      <c r="H45" s="8"/>
      <c r="I45" s="8"/>
      <c r="J45" s="8"/>
      <c r="K45" s="8"/>
    </row>
    <row r="46" spans="1:11" x14ac:dyDescent="0.2">
      <c r="A46" s="8"/>
      <c r="B46" s="8"/>
      <c r="C46" s="9"/>
      <c r="D46" s="8"/>
      <c r="E46" s="10"/>
      <c r="F46" s="10"/>
      <c r="G46" s="8"/>
      <c r="H46" s="8"/>
      <c r="I46" s="8"/>
      <c r="J46" s="8"/>
      <c r="K46" s="8"/>
    </row>
    <row r="47" spans="1:11" x14ac:dyDescent="0.2">
      <c r="B47" s="8"/>
      <c r="C47" s="9"/>
      <c r="D47" s="8"/>
      <c r="E47" s="10"/>
      <c r="F47" s="10"/>
      <c r="G47" s="5"/>
    </row>
    <row r="48" spans="1:11" x14ac:dyDescent="0.2">
      <c r="B48" s="5"/>
      <c r="C48" s="6"/>
      <c r="D48" s="5"/>
      <c r="E48" s="7"/>
      <c r="F48" s="7"/>
      <c r="G48" s="5"/>
    </row>
    <row r="49" spans="1:7" x14ac:dyDescent="0.2">
      <c r="A49" s="46"/>
      <c r="B49" s="5"/>
      <c r="C49" s="6"/>
      <c r="D49" s="5"/>
      <c r="E49" s="7"/>
      <c r="F49" s="7"/>
      <c r="G49" s="5"/>
    </row>
    <row r="50" spans="1:7" x14ac:dyDescent="0.2">
      <c r="B50" s="5"/>
      <c r="C50" s="6"/>
      <c r="D50" s="5"/>
      <c r="E50" s="7"/>
      <c r="F50" s="7"/>
      <c r="G50" s="5"/>
    </row>
    <row r="51" spans="1:7" x14ac:dyDescent="0.2">
      <c r="B51" s="5"/>
      <c r="C51" s="6"/>
      <c r="D51" s="5"/>
      <c r="E51" s="7"/>
      <c r="F51" s="7"/>
      <c r="G51" s="5"/>
    </row>
    <row r="52" spans="1:7" x14ac:dyDescent="0.2">
      <c r="B52" s="5"/>
      <c r="C52" s="6"/>
      <c r="D52" s="5"/>
      <c r="E52" s="7"/>
      <c r="F52" s="7"/>
      <c r="G52" s="5"/>
    </row>
    <row r="53" spans="1:7" x14ac:dyDescent="0.2">
      <c r="B53" s="5"/>
      <c r="C53" s="6"/>
      <c r="D53" s="5"/>
      <c r="E53" s="7"/>
      <c r="F53" s="7"/>
      <c r="G53" s="5"/>
    </row>
    <row r="54" spans="1:7" x14ac:dyDescent="0.2">
      <c r="B54" s="5"/>
      <c r="C54" s="6"/>
      <c r="D54" s="5"/>
      <c r="E54" s="7"/>
      <c r="F54" s="7"/>
      <c r="G54" s="5"/>
    </row>
    <row r="55" spans="1:7" x14ac:dyDescent="0.2">
      <c r="B55" s="5"/>
      <c r="C55" s="6"/>
      <c r="D55" s="5"/>
      <c r="E55" s="7"/>
      <c r="F55" s="7"/>
      <c r="G55" s="5"/>
    </row>
    <row r="56" spans="1:7" x14ac:dyDescent="0.2">
      <c r="B56" s="5"/>
      <c r="C56" s="6"/>
      <c r="D56" s="5"/>
      <c r="E56" s="7"/>
      <c r="F56" s="7"/>
      <c r="G56" s="5"/>
    </row>
    <row r="57" spans="1:7" x14ac:dyDescent="0.2">
      <c r="B57" s="5"/>
      <c r="C57" s="6"/>
      <c r="D57" s="5"/>
      <c r="E57" s="7"/>
      <c r="F57" s="7"/>
      <c r="G57" s="5"/>
    </row>
    <row r="58" spans="1:7" x14ac:dyDescent="0.2">
      <c r="B58" s="5"/>
      <c r="C58" s="6"/>
      <c r="D58" s="5"/>
      <c r="E58" s="7"/>
      <c r="F58" s="7"/>
      <c r="G58" s="5"/>
    </row>
    <row r="59" spans="1:7" x14ac:dyDescent="0.2">
      <c r="B59" s="5"/>
      <c r="C59" s="6"/>
      <c r="D59" s="5"/>
      <c r="E59" s="7"/>
      <c r="F59" s="7"/>
      <c r="G59" s="5"/>
    </row>
    <row r="60" spans="1:7" x14ac:dyDescent="0.2">
      <c r="B60" s="5"/>
      <c r="C60" s="6"/>
      <c r="D60" s="5"/>
      <c r="E60" s="7"/>
      <c r="F60" s="7"/>
      <c r="G60" s="5"/>
    </row>
    <row r="61" spans="1:7" x14ac:dyDescent="0.2">
      <c r="B61" s="5"/>
      <c r="C61" s="6"/>
      <c r="D61" s="5"/>
      <c r="E61" s="7"/>
      <c r="F61" s="7"/>
      <c r="G61" s="5"/>
    </row>
    <row r="62" spans="1:7" x14ac:dyDescent="0.2">
      <c r="B62" s="5"/>
      <c r="C62" s="6"/>
      <c r="D62" s="5"/>
      <c r="E62" s="7"/>
      <c r="F62" s="7"/>
      <c r="G62" s="5"/>
    </row>
    <row r="63" spans="1:7" x14ac:dyDescent="0.2">
      <c r="B63" s="5"/>
      <c r="C63" s="6"/>
      <c r="D63" s="5"/>
      <c r="E63" s="7"/>
      <c r="F63" s="7"/>
      <c r="G63" s="5"/>
    </row>
    <row r="64" spans="1:7" x14ac:dyDescent="0.2">
      <c r="B64" s="5"/>
      <c r="C64" s="6"/>
      <c r="D64" s="5"/>
      <c r="E64" s="7"/>
      <c r="F64" s="7"/>
      <c r="G64" s="5"/>
    </row>
    <row r="65" spans="2:7" x14ac:dyDescent="0.2">
      <c r="B65" s="5"/>
      <c r="C65" s="6"/>
      <c r="D65" s="5"/>
      <c r="E65" s="7"/>
      <c r="F65" s="7"/>
      <c r="G65" s="5"/>
    </row>
    <row r="66" spans="2:7" x14ac:dyDescent="0.2">
      <c r="B66" s="5"/>
      <c r="C66" s="6"/>
      <c r="D66" s="5"/>
      <c r="E66" s="7"/>
      <c r="F66" s="7"/>
      <c r="G66" s="5"/>
    </row>
    <row r="67" spans="2:7" x14ac:dyDescent="0.2">
      <c r="B67" s="5"/>
      <c r="C67" s="6"/>
      <c r="D67" s="5"/>
      <c r="E67" s="7"/>
      <c r="F67" s="7"/>
      <c r="G67" s="5"/>
    </row>
    <row r="68" spans="2:7" x14ac:dyDescent="0.2">
      <c r="B68" s="5"/>
      <c r="C68" s="6"/>
      <c r="D68" s="5"/>
      <c r="E68" s="7"/>
      <c r="F68" s="7"/>
      <c r="G68" s="5"/>
    </row>
    <row r="69" spans="2:7" x14ac:dyDescent="0.2">
      <c r="B69" s="5"/>
      <c r="C69" s="6"/>
      <c r="D69" s="5"/>
      <c r="E69" s="7"/>
      <c r="F69" s="7"/>
      <c r="G69" s="5"/>
    </row>
    <row r="70" spans="2:7" x14ac:dyDescent="0.2">
      <c r="B70" s="5"/>
      <c r="C70" s="6"/>
      <c r="D70" s="5"/>
      <c r="E70" s="7"/>
      <c r="F70" s="7"/>
      <c r="G70" s="5"/>
    </row>
    <row r="71" spans="2:7" x14ac:dyDescent="0.2">
      <c r="B71" s="5"/>
      <c r="C71" s="6"/>
      <c r="D71" s="5"/>
      <c r="E71" s="7"/>
      <c r="F71" s="7"/>
      <c r="G71" s="5"/>
    </row>
    <row r="72" spans="2:7" x14ac:dyDescent="0.2">
      <c r="B72" s="5"/>
      <c r="C72" s="6"/>
      <c r="D72" s="5"/>
      <c r="E72" s="7"/>
      <c r="F72" s="7"/>
      <c r="G72" s="5"/>
    </row>
    <row r="73" spans="2:7" x14ac:dyDescent="0.2">
      <c r="B73" s="5"/>
      <c r="C73" s="6"/>
      <c r="D73" s="5"/>
      <c r="E73" s="7"/>
      <c r="F73" s="7"/>
      <c r="G73" s="5"/>
    </row>
    <row r="74" spans="2:7" x14ac:dyDescent="0.2">
      <c r="B74" s="5"/>
      <c r="C74" s="6"/>
      <c r="D74" s="5"/>
      <c r="E74" s="7"/>
      <c r="F74" s="7"/>
      <c r="G74" s="5"/>
    </row>
    <row r="75" spans="2:7" x14ac:dyDescent="0.2">
      <c r="B75" s="5"/>
      <c r="C75" s="6"/>
      <c r="D75" s="5"/>
      <c r="E75" s="7"/>
      <c r="F75" s="7"/>
      <c r="G75" s="5"/>
    </row>
    <row r="76" spans="2:7" x14ac:dyDescent="0.2">
      <c r="B76" s="5"/>
      <c r="C76" s="6"/>
      <c r="D76" s="5"/>
      <c r="E76" s="7"/>
      <c r="F76" s="7"/>
      <c r="G76" s="5"/>
    </row>
    <row r="77" spans="2:7" x14ac:dyDescent="0.2">
      <c r="B77" s="5"/>
      <c r="C77" s="6"/>
      <c r="D77" s="5"/>
      <c r="E77" s="7"/>
      <c r="F77" s="7"/>
      <c r="G77" s="5"/>
    </row>
    <row r="78" spans="2:7" x14ac:dyDescent="0.2">
      <c r="B78" s="5"/>
      <c r="C78" s="6"/>
      <c r="D78" s="5"/>
      <c r="E78" s="7"/>
      <c r="F78" s="7"/>
      <c r="G78" s="5"/>
    </row>
    <row r="79" spans="2:7" x14ac:dyDescent="0.2">
      <c r="B79" s="5"/>
      <c r="C79" s="6"/>
      <c r="D79" s="5"/>
      <c r="E79" s="7"/>
      <c r="F79" s="7"/>
      <c r="G79" s="5"/>
    </row>
    <row r="80" spans="2:7" x14ac:dyDescent="0.2">
      <c r="B80" s="5"/>
      <c r="C80" s="6"/>
      <c r="D80" s="5"/>
      <c r="E80" s="7"/>
      <c r="F80" s="7"/>
      <c r="G80" s="5"/>
    </row>
    <row r="81" spans="2:7" x14ac:dyDescent="0.2">
      <c r="B81" s="5"/>
      <c r="C81" s="6"/>
      <c r="D81" s="5"/>
      <c r="E81" s="7"/>
      <c r="F81" s="7"/>
      <c r="G81" s="5"/>
    </row>
    <row r="82" spans="2:7" x14ac:dyDescent="0.2">
      <c r="B82" s="5"/>
      <c r="C82" s="6"/>
      <c r="D82" s="5"/>
      <c r="E82" s="7"/>
      <c r="F82" s="7"/>
      <c r="G82" s="5"/>
    </row>
    <row r="83" spans="2:7" x14ac:dyDescent="0.2">
      <c r="B83" s="5"/>
      <c r="C83" s="6"/>
      <c r="D83" s="5"/>
      <c r="E83" s="7"/>
      <c r="F83" s="7"/>
      <c r="G83" s="5"/>
    </row>
    <row r="84" spans="2:7" x14ac:dyDescent="0.2">
      <c r="B84" s="5"/>
      <c r="C84" s="6"/>
      <c r="D84" s="5"/>
      <c r="E84" s="7"/>
      <c r="F84" s="7"/>
      <c r="G84" s="5"/>
    </row>
    <row r="85" spans="2:7" x14ac:dyDescent="0.2">
      <c r="B85" s="5"/>
      <c r="C85" s="6"/>
      <c r="D85" s="5"/>
      <c r="E85" s="7"/>
      <c r="F85" s="7"/>
      <c r="G85" s="5"/>
    </row>
    <row r="86" spans="2:7" x14ac:dyDescent="0.2">
      <c r="B86" s="5"/>
      <c r="C86" s="6"/>
      <c r="D86" s="5"/>
      <c r="E86" s="7"/>
      <c r="F86" s="7"/>
      <c r="G86" s="5"/>
    </row>
    <row r="87" spans="2:7" x14ac:dyDescent="0.2">
      <c r="B87" s="5"/>
      <c r="C87" s="6"/>
      <c r="D87" s="5"/>
      <c r="E87" s="7"/>
      <c r="F87" s="7"/>
      <c r="G87" s="5"/>
    </row>
    <row r="88" spans="2:7" x14ac:dyDescent="0.2">
      <c r="B88" s="5"/>
      <c r="C88" s="6"/>
      <c r="D88" s="5"/>
      <c r="E88" s="7"/>
      <c r="F88" s="7"/>
      <c r="G88" s="5"/>
    </row>
    <row r="89" spans="2:7" x14ac:dyDescent="0.2">
      <c r="B89" s="5"/>
      <c r="C89" s="6"/>
      <c r="D89" s="5"/>
      <c r="E89" s="7"/>
      <c r="F89" s="7"/>
      <c r="G89" s="5"/>
    </row>
    <row r="90" spans="2:7" x14ac:dyDescent="0.2">
      <c r="B90" s="5"/>
      <c r="C90" s="6"/>
      <c r="D90" s="5"/>
      <c r="E90" s="7"/>
      <c r="F90" s="7"/>
      <c r="G90" s="5"/>
    </row>
    <row r="91" spans="2:7" x14ac:dyDescent="0.2">
      <c r="B91" s="5"/>
      <c r="C91" s="6"/>
      <c r="D91" s="5"/>
      <c r="E91" s="7"/>
      <c r="F91" s="7"/>
      <c r="G91" s="5"/>
    </row>
    <row r="92" spans="2:7" x14ac:dyDescent="0.2">
      <c r="B92" s="5"/>
      <c r="C92" s="6"/>
      <c r="D92" s="5"/>
      <c r="E92" s="7"/>
      <c r="F92" s="7"/>
      <c r="G92" s="5"/>
    </row>
    <row r="93" spans="2:7" x14ac:dyDescent="0.2">
      <c r="B93" s="5"/>
      <c r="C93" s="6"/>
      <c r="D93" s="5"/>
      <c r="E93" s="7"/>
      <c r="F93" s="7"/>
      <c r="G93" s="5"/>
    </row>
    <row r="94" spans="2:7" x14ac:dyDescent="0.2">
      <c r="B94" s="5"/>
      <c r="C94" s="6"/>
      <c r="D94" s="5"/>
      <c r="E94" s="7"/>
      <c r="F94" s="7"/>
      <c r="G94" s="5"/>
    </row>
    <row r="95" spans="2:7" x14ac:dyDescent="0.2">
      <c r="B95" s="5"/>
      <c r="C95" s="6"/>
      <c r="D95" s="5"/>
      <c r="E95" s="7"/>
      <c r="F95" s="7"/>
      <c r="G95" s="5"/>
    </row>
    <row r="96" spans="2:7" x14ac:dyDescent="0.2">
      <c r="B96" s="5"/>
      <c r="C96" s="6"/>
      <c r="D96" s="5"/>
      <c r="E96" s="7"/>
      <c r="F96" s="7"/>
      <c r="G96" s="5"/>
    </row>
    <row r="97" spans="2:7" x14ac:dyDescent="0.2">
      <c r="B97" s="5"/>
      <c r="C97" s="6"/>
      <c r="D97" s="5"/>
      <c r="E97" s="7"/>
      <c r="F97" s="7"/>
      <c r="G97" s="5"/>
    </row>
    <row r="98" spans="2:7" x14ac:dyDescent="0.2">
      <c r="B98" s="5"/>
      <c r="C98" s="6"/>
      <c r="D98" s="5"/>
      <c r="E98" s="7"/>
      <c r="F98" s="7"/>
      <c r="G98" s="5"/>
    </row>
    <row r="99" spans="2:7" x14ac:dyDescent="0.2">
      <c r="B99" s="5"/>
      <c r="C99" s="6"/>
      <c r="D99" s="5"/>
      <c r="E99" s="7"/>
      <c r="F99" s="7"/>
      <c r="G99" s="5"/>
    </row>
    <row r="100" spans="2:7" x14ac:dyDescent="0.2">
      <c r="B100" s="5"/>
      <c r="C100" s="6"/>
      <c r="D100" s="5"/>
      <c r="E100" s="7"/>
      <c r="F100" s="7"/>
      <c r="G100" s="5"/>
    </row>
    <row r="101" spans="2:7" x14ac:dyDescent="0.2">
      <c r="B101" s="5"/>
      <c r="C101" s="6"/>
      <c r="D101" s="5"/>
      <c r="E101" s="7"/>
      <c r="F101" s="7"/>
      <c r="G101" s="5"/>
    </row>
    <row r="102" spans="2:7" x14ac:dyDescent="0.2">
      <c r="B102" s="5"/>
      <c r="C102" s="6"/>
      <c r="D102" s="5"/>
      <c r="E102" s="7"/>
      <c r="F102" s="7"/>
      <c r="G102" s="5"/>
    </row>
    <row r="103" spans="2:7" x14ac:dyDescent="0.2">
      <c r="B103" s="5"/>
      <c r="C103" s="6"/>
      <c r="D103" s="5"/>
      <c r="E103" s="7"/>
      <c r="F103" s="7"/>
      <c r="G103" s="5"/>
    </row>
    <row r="104" spans="2:7" x14ac:dyDescent="0.2">
      <c r="B104" s="5"/>
      <c r="C104" s="6"/>
      <c r="D104" s="5"/>
      <c r="E104" s="7"/>
      <c r="F104" s="7"/>
      <c r="G104" s="5"/>
    </row>
    <row r="105" spans="2:7" x14ac:dyDescent="0.2">
      <c r="B105" s="5"/>
      <c r="C105" s="6"/>
      <c r="D105" s="5"/>
      <c r="E105" s="7"/>
      <c r="F105" s="7"/>
      <c r="G105" s="5"/>
    </row>
    <row r="106" spans="2:7" x14ac:dyDescent="0.2">
      <c r="B106" s="5"/>
      <c r="C106" s="6"/>
      <c r="D106" s="5"/>
      <c r="E106" s="7"/>
      <c r="F106" s="7"/>
      <c r="G106" s="5"/>
    </row>
    <row r="107" spans="2:7" x14ac:dyDescent="0.2">
      <c r="B107" s="5"/>
      <c r="C107" s="6"/>
      <c r="D107" s="5"/>
      <c r="E107" s="7"/>
      <c r="F107" s="7"/>
      <c r="G107" s="5"/>
    </row>
    <row r="108" spans="2:7" x14ac:dyDescent="0.2">
      <c r="B108" s="5"/>
      <c r="C108" s="6"/>
      <c r="D108" s="5"/>
      <c r="E108" s="7"/>
      <c r="F108" s="7"/>
      <c r="G108" s="5"/>
    </row>
    <row r="109" spans="2:7" x14ac:dyDescent="0.2">
      <c r="B109" s="5"/>
      <c r="C109" s="6"/>
      <c r="D109" s="5"/>
      <c r="E109" s="7"/>
      <c r="F109" s="7"/>
      <c r="G109" s="5"/>
    </row>
    <row r="110" spans="2:7" x14ac:dyDescent="0.2">
      <c r="B110" s="5"/>
      <c r="C110" s="6"/>
      <c r="D110" s="5"/>
      <c r="E110" s="7"/>
      <c r="F110" s="7"/>
      <c r="G110" s="5"/>
    </row>
    <row r="111" spans="2:7" x14ac:dyDescent="0.2">
      <c r="B111" s="5"/>
      <c r="C111" s="6"/>
      <c r="D111" s="5"/>
      <c r="E111" s="7"/>
      <c r="F111" s="7"/>
      <c r="G111" s="5"/>
    </row>
    <row r="112" spans="2:7" x14ac:dyDescent="0.2">
      <c r="B112" s="5"/>
      <c r="C112" s="6"/>
      <c r="D112" s="5"/>
      <c r="E112" s="7"/>
      <c r="F112" s="7"/>
      <c r="G112" s="5"/>
    </row>
    <row r="113" spans="2:7" x14ac:dyDescent="0.2">
      <c r="B113" s="5"/>
      <c r="C113" s="6"/>
      <c r="D113" s="5"/>
      <c r="E113" s="7"/>
      <c r="F113" s="7"/>
      <c r="G113" s="5"/>
    </row>
    <row r="114" spans="2:7" x14ac:dyDescent="0.2">
      <c r="B114" s="5"/>
      <c r="C114" s="6"/>
      <c r="D114" s="5"/>
      <c r="E114" s="7"/>
      <c r="F114" s="7"/>
      <c r="G114" s="5"/>
    </row>
    <row r="115" spans="2:7" x14ac:dyDescent="0.2">
      <c r="B115" s="5"/>
      <c r="C115" s="6"/>
      <c r="D115" s="5"/>
      <c r="E115" s="7"/>
      <c r="F115" s="7"/>
      <c r="G115" s="5"/>
    </row>
    <row r="116" spans="2:7" x14ac:dyDescent="0.2">
      <c r="B116" s="5"/>
      <c r="C116" s="6"/>
      <c r="D116" s="5"/>
      <c r="E116" s="7"/>
      <c r="F116" s="7"/>
      <c r="G116" s="5"/>
    </row>
    <row r="117" spans="2:7" x14ac:dyDescent="0.2">
      <c r="B117" s="5"/>
      <c r="C117" s="6"/>
      <c r="D117" s="5"/>
      <c r="E117" s="7"/>
      <c r="F117" s="7"/>
      <c r="G117" s="5"/>
    </row>
    <row r="118" spans="2:7" x14ac:dyDescent="0.2">
      <c r="B118" s="5"/>
      <c r="C118" s="6"/>
      <c r="D118" s="5"/>
      <c r="E118" s="7"/>
      <c r="F118" s="7"/>
      <c r="G118" s="5"/>
    </row>
    <row r="119" spans="2:7" x14ac:dyDescent="0.2">
      <c r="B119" s="5"/>
      <c r="C119" s="6"/>
      <c r="D119" s="5"/>
      <c r="E119" s="7"/>
      <c r="F119" s="7"/>
      <c r="G119" s="5"/>
    </row>
    <row r="120" spans="2:7" x14ac:dyDescent="0.2">
      <c r="B120" s="5"/>
      <c r="C120" s="6"/>
      <c r="D120" s="5"/>
      <c r="E120" s="7"/>
      <c r="F120" s="7"/>
      <c r="G120" s="5"/>
    </row>
    <row r="121" spans="2:7" x14ac:dyDescent="0.2">
      <c r="B121" s="5"/>
      <c r="C121" s="6"/>
      <c r="D121" s="5"/>
      <c r="E121" s="7"/>
      <c r="F121" s="7"/>
      <c r="G121" s="5"/>
    </row>
    <row r="122" spans="2:7" x14ac:dyDescent="0.2">
      <c r="B122" s="5"/>
      <c r="C122" s="6"/>
      <c r="D122" s="5"/>
      <c r="E122" s="7"/>
      <c r="F122" s="7"/>
      <c r="G122" s="5"/>
    </row>
    <row r="123" spans="2:7" x14ac:dyDescent="0.2">
      <c r="B123" s="5"/>
      <c r="C123" s="6"/>
      <c r="D123" s="5"/>
      <c r="E123" s="7"/>
      <c r="F123" s="7"/>
      <c r="G123" s="5"/>
    </row>
    <row r="124" spans="2:7" x14ac:dyDescent="0.2">
      <c r="B124" s="5"/>
      <c r="C124" s="6"/>
      <c r="D124" s="5"/>
      <c r="E124" s="7"/>
      <c r="F124" s="7"/>
      <c r="G124" s="5"/>
    </row>
    <row r="125" spans="2:7" x14ac:dyDescent="0.2">
      <c r="B125" s="5"/>
      <c r="C125" s="6"/>
      <c r="D125" s="5"/>
      <c r="E125" s="7"/>
      <c r="F125" s="7"/>
      <c r="G125" s="5"/>
    </row>
    <row r="126" spans="2:7" x14ac:dyDescent="0.2">
      <c r="B126" s="5"/>
      <c r="C126" s="6"/>
      <c r="D126" s="5"/>
      <c r="E126" s="7"/>
      <c r="F126" s="7"/>
      <c r="G126" s="5"/>
    </row>
    <row r="127" spans="2:7" x14ac:dyDescent="0.2">
      <c r="B127" s="5"/>
      <c r="C127" s="6"/>
      <c r="D127" s="5"/>
      <c r="E127" s="7"/>
      <c r="F127" s="7"/>
      <c r="G127" s="5"/>
    </row>
    <row r="128" spans="2:7" x14ac:dyDescent="0.2">
      <c r="B128" s="5"/>
      <c r="C128" s="6"/>
      <c r="D128" s="5"/>
      <c r="E128" s="7"/>
      <c r="F128" s="7"/>
      <c r="G128" s="5"/>
    </row>
    <row r="129" spans="2:7" x14ac:dyDescent="0.2">
      <c r="B129" s="5"/>
      <c r="C129" s="6"/>
      <c r="D129" s="5"/>
      <c r="E129" s="7"/>
      <c r="F129" s="7"/>
      <c r="G129" s="5"/>
    </row>
    <row r="130" spans="2:7" x14ac:dyDescent="0.2">
      <c r="B130" s="5"/>
      <c r="C130" s="6"/>
      <c r="D130" s="5"/>
      <c r="E130" s="7"/>
      <c r="F130" s="7"/>
      <c r="G130" s="5"/>
    </row>
    <row r="131" spans="2:7" x14ac:dyDescent="0.2">
      <c r="B131" s="5"/>
      <c r="C131" s="6"/>
      <c r="D131" s="5"/>
      <c r="E131" s="7"/>
      <c r="F131" s="7"/>
      <c r="G131" s="5"/>
    </row>
    <row r="132" spans="2:7" x14ac:dyDescent="0.2">
      <c r="B132" s="5"/>
      <c r="C132" s="6"/>
      <c r="D132" s="5"/>
      <c r="E132" s="7"/>
      <c r="F132" s="7"/>
      <c r="G132" s="5"/>
    </row>
    <row r="133" spans="2:7" x14ac:dyDescent="0.2">
      <c r="B133" s="5"/>
      <c r="C133" s="6"/>
      <c r="D133" s="5"/>
      <c r="E133" s="7"/>
      <c r="F133" s="7"/>
      <c r="G133" s="5"/>
    </row>
    <row r="134" spans="2:7" x14ac:dyDescent="0.2">
      <c r="B134" s="5"/>
      <c r="C134" s="6"/>
      <c r="D134" s="5"/>
      <c r="E134" s="7"/>
      <c r="F134" s="7"/>
      <c r="G134" s="5"/>
    </row>
    <row r="135" spans="2:7" x14ac:dyDescent="0.2">
      <c r="B135" s="5"/>
      <c r="C135" s="6"/>
      <c r="D135" s="5"/>
      <c r="E135" s="7"/>
      <c r="F135" s="7"/>
      <c r="G135" s="5"/>
    </row>
    <row r="136" spans="2:7" x14ac:dyDescent="0.2">
      <c r="B136" s="5"/>
      <c r="C136" s="6"/>
      <c r="D136" s="5"/>
      <c r="E136" s="7"/>
      <c r="F136" s="7"/>
      <c r="G136" s="5"/>
    </row>
    <row r="137" spans="2:7" x14ac:dyDescent="0.2">
      <c r="B137" s="5"/>
      <c r="C137" s="6"/>
      <c r="D137" s="5"/>
      <c r="E137" s="7"/>
      <c r="F137" s="7"/>
      <c r="G137" s="5"/>
    </row>
    <row r="138" spans="2:7" x14ac:dyDescent="0.2">
      <c r="B138" s="5"/>
      <c r="C138" s="6"/>
      <c r="D138" s="5"/>
      <c r="E138" s="7"/>
      <c r="F138" s="7"/>
      <c r="G138" s="5"/>
    </row>
    <row r="139" spans="2:7" x14ac:dyDescent="0.2">
      <c r="B139" s="5"/>
      <c r="C139" s="6"/>
      <c r="D139" s="5"/>
      <c r="E139" s="7"/>
      <c r="F139" s="7"/>
      <c r="G139" s="5"/>
    </row>
    <row r="140" spans="2:7" x14ac:dyDescent="0.2">
      <c r="B140" s="5"/>
      <c r="C140" s="6"/>
      <c r="D140" s="5"/>
      <c r="E140" s="7"/>
      <c r="F140" s="7"/>
      <c r="G140" s="5"/>
    </row>
    <row r="141" spans="2:7" x14ac:dyDescent="0.2">
      <c r="B141" s="5"/>
      <c r="C141" s="6"/>
      <c r="D141" s="5"/>
      <c r="E141" s="7"/>
      <c r="F141" s="7"/>
      <c r="G141" s="5"/>
    </row>
    <row r="142" spans="2:7" x14ac:dyDescent="0.2">
      <c r="B142" s="5"/>
      <c r="C142" s="6"/>
      <c r="D142" s="5"/>
      <c r="E142" s="7"/>
      <c r="F142" s="7"/>
      <c r="G142" s="5"/>
    </row>
    <row r="143" spans="2:7" x14ac:dyDescent="0.2">
      <c r="B143" s="5"/>
      <c r="C143" s="6"/>
      <c r="D143" s="5"/>
      <c r="E143" s="7"/>
      <c r="F143" s="7"/>
      <c r="G143" s="5"/>
    </row>
    <row r="144" spans="2:7" x14ac:dyDescent="0.2">
      <c r="B144" s="5"/>
      <c r="C144" s="6"/>
      <c r="D144" s="5"/>
      <c r="E144" s="7"/>
      <c r="F144" s="7"/>
      <c r="G144" s="5"/>
    </row>
    <row r="145" spans="2:7" x14ac:dyDescent="0.2">
      <c r="B145" s="5"/>
      <c r="C145" s="6"/>
      <c r="D145" s="5"/>
      <c r="E145" s="7"/>
      <c r="F145" s="7"/>
      <c r="G145" s="5"/>
    </row>
    <row r="146" spans="2:7" x14ac:dyDescent="0.2">
      <c r="B146" s="5"/>
      <c r="C146" s="6"/>
      <c r="D146" s="5"/>
      <c r="E146" s="7"/>
      <c r="F146" s="7"/>
      <c r="G146" s="5"/>
    </row>
    <row r="147" spans="2:7" x14ac:dyDescent="0.2">
      <c r="B147" s="5"/>
      <c r="C147" s="6"/>
      <c r="D147" s="5"/>
      <c r="E147" s="7"/>
      <c r="F147" s="7"/>
      <c r="G147" s="5"/>
    </row>
    <row r="148" spans="2:7" x14ac:dyDescent="0.2">
      <c r="B148" s="5"/>
      <c r="C148" s="6"/>
      <c r="D148" s="5"/>
      <c r="E148" s="7"/>
      <c r="F148" s="7"/>
      <c r="G148" s="5"/>
    </row>
    <row r="149" spans="2:7" x14ac:dyDescent="0.2">
      <c r="B149" s="5"/>
      <c r="C149" s="6"/>
      <c r="D149" s="5"/>
      <c r="E149" s="7"/>
      <c r="F149" s="7"/>
      <c r="G149" s="5"/>
    </row>
    <row r="150" spans="2:7" x14ac:dyDescent="0.2">
      <c r="B150" s="5"/>
      <c r="C150" s="6"/>
      <c r="D150" s="5"/>
      <c r="E150" s="7"/>
      <c r="F150" s="7"/>
      <c r="G150" s="5"/>
    </row>
    <row r="151" spans="2:7" x14ac:dyDescent="0.2">
      <c r="B151" s="5"/>
      <c r="C151" s="6"/>
      <c r="D151" s="5"/>
      <c r="E151" s="7"/>
      <c r="F151" s="7"/>
      <c r="G151" s="5"/>
    </row>
    <row r="152" spans="2:7" x14ac:dyDescent="0.2">
      <c r="B152" s="5"/>
      <c r="C152" s="6"/>
      <c r="D152" s="5"/>
      <c r="E152" s="7"/>
      <c r="F152" s="7"/>
      <c r="G152" s="5"/>
    </row>
    <row r="153" spans="2:7" x14ac:dyDescent="0.2">
      <c r="B153" s="5"/>
      <c r="C153" s="6"/>
      <c r="D153" s="5"/>
      <c r="E153" s="7"/>
      <c r="F153" s="7"/>
      <c r="G153" s="5"/>
    </row>
    <row r="154" spans="2:7" x14ac:dyDescent="0.2">
      <c r="B154" s="5"/>
      <c r="C154" s="6"/>
      <c r="D154" s="5"/>
      <c r="E154" s="7"/>
      <c r="F154" s="7"/>
      <c r="G154" s="5"/>
    </row>
    <row r="155" spans="2:7" x14ac:dyDescent="0.2">
      <c r="B155" s="5"/>
      <c r="C155" s="6"/>
      <c r="D155" s="5"/>
      <c r="E155" s="7"/>
      <c r="F155" s="7"/>
      <c r="G155" s="5"/>
    </row>
    <row r="156" spans="2:7" x14ac:dyDescent="0.2">
      <c r="B156" s="5"/>
      <c r="C156" s="6"/>
      <c r="D156" s="5"/>
      <c r="E156" s="7"/>
      <c r="F156" s="7"/>
      <c r="G156" s="5"/>
    </row>
    <row r="157" spans="2:7" x14ac:dyDescent="0.2">
      <c r="B157" s="5"/>
      <c r="C157" s="6"/>
      <c r="D157" s="5"/>
      <c r="E157" s="7"/>
      <c r="F157" s="7"/>
      <c r="G157" s="5"/>
    </row>
    <row r="158" spans="2:7" x14ac:dyDescent="0.2">
      <c r="B158" s="5"/>
      <c r="C158" s="6"/>
      <c r="D158" s="5"/>
      <c r="E158" s="7"/>
      <c r="F158" s="7"/>
      <c r="G158" s="5"/>
    </row>
    <row r="159" spans="2:7" x14ac:dyDescent="0.2">
      <c r="B159" s="5"/>
      <c r="C159" s="6"/>
      <c r="D159" s="5"/>
      <c r="E159" s="7"/>
      <c r="F159" s="7"/>
      <c r="G159" s="5"/>
    </row>
    <row r="160" spans="2:7" x14ac:dyDescent="0.2">
      <c r="B160" s="5"/>
      <c r="C160" s="6"/>
      <c r="D160" s="5"/>
      <c r="E160" s="7"/>
      <c r="F160" s="7"/>
      <c r="G160" s="5"/>
    </row>
    <row r="161" spans="2:7" x14ac:dyDescent="0.2">
      <c r="B161" s="5"/>
      <c r="C161" s="6"/>
      <c r="D161" s="5"/>
      <c r="E161" s="7"/>
      <c r="F161" s="7"/>
      <c r="G161" s="5"/>
    </row>
    <row r="162" spans="2:7" x14ac:dyDescent="0.2">
      <c r="B162" s="5"/>
      <c r="C162" s="6"/>
      <c r="D162" s="5"/>
      <c r="E162" s="7"/>
      <c r="F162" s="7"/>
      <c r="G162" s="5"/>
    </row>
    <row r="163" spans="2:7" x14ac:dyDescent="0.2">
      <c r="B163" s="5"/>
      <c r="C163" s="6"/>
      <c r="D163" s="5"/>
      <c r="E163" s="7"/>
      <c r="F163" s="7"/>
      <c r="G163" s="5"/>
    </row>
    <row r="164" spans="2:7" x14ac:dyDescent="0.2">
      <c r="B164" s="5"/>
      <c r="C164" s="6"/>
      <c r="D164" s="5"/>
      <c r="E164" s="7"/>
      <c r="F164" s="7"/>
      <c r="G164" s="5"/>
    </row>
    <row r="165" spans="2:7" x14ac:dyDescent="0.2">
      <c r="B165" s="5"/>
      <c r="C165" s="6"/>
      <c r="D165" s="5"/>
      <c r="E165" s="7"/>
      <c r="F165" s="7"/>
      <c r="G165" s="5"/>
    </row>
    <row r="166" spans="2:7" x14ac:dyDescent="0.2">
      <c r="B166" s="5"/>
      <c r="C166" s="6"/>
      <c r="D166" s="5"/>
      <c r="E166" s="7"/>
      <c r="F166" s="7"/>
      <c r="G166" s="5"/>
    </row>
    <row r="167" spans="2:7" x14ac:dyDescent="0.2">
      <c r="B167" s="5"/>
      <c r="C167" s="6"/>
      <c r="D167" s="5"/>
      <c r="E167" s="7"/>
      <c r="F167" s="7"/>
      <c r="G167" s="5"/>
    </row>
    <row r="168" spans="2:7" x14ac:dyDescent="0.2">
      <c r="B168" s="5"/>
      <c r="C168" s="6"/>
      <c r="D168" s="5"/>
      <c r="E168" s="7"/>
      <c r="F168" s="7"/>
      <c r="G168" s="5"/>
    </row>
    <row r="169" spans="2:7" x14ac:dyDescent="0.2">
      <c r="B169" s="5"/>
      <c r="C169" s="6"/>
      <c r="D169" s="5"/>
      <c r="E169" s="7"/>
      <c r="F169" s="7"/>
      <c r="G169" s="5"/>
    </row>
    <row r="170" spans="2:7" x14ac:dyDescent="0.2">
      <c r="B170" s="5"/>
      <c r="C170" s="6"/>
      <c r="D170" s="5"/>
      <c r="E170" s="7"/>
      <c r="F170" s="7"/>
      <c r="G170" s="5"/>
    </row>
    <row r="171" spans="2:7" x14ac:dyDescent="0.2">
      <c r="B171" s="5"/>
      <c r="C171" s="6"/>
      <c r="D171" s="5"/>
      <c r="E171" s="7"/>
      <c r="F171" s="7"/>
      <c r="G171" s="5"/>
    </row>
    <row r="172" spans="2:7" x14ac:dyDescent="0.2">
      <c r="B172" s="5"/>
      <c r="C172" s="6"/>
      <c r="D172" s="5"/>
      <c r="E172" s="7"/>
      <c r="F172" s="7"/>
      <c r="G172" s="5"/>
    </row>
    <row r="173" spans="2:7" x14ac:dyDescent="0.2">
      <c r="B173" s="5"/>
      <c r="C173" s="6"/>
      <c r="D173" s="5"/>
      <c r="E173" s="7"/>
      <c r="F173" s="7"/>
      <c r="G173" s="5"/>
    </row>
    <row r="174" spans="2:7" x14ac:dyDescent="0.2">
      <c r="B174" s="5"/>
      <c r="C174" s="6"/>
      <c r="D174" s="5"/>
      <c r="E174" s="7"/>
      <c r="F174" s="7"/>
      <c r="G174" s="5"/>
    </row>
    <row r="175" spans="2:7" x14ac:dyDescent="0.2">
      <c r="B175" s="5"/>
      <c r="C175" s="6"/>
      <c r="D175" s="5"/>
      <c r="E175" s="7"/>
      <c r="F175" s="7"/>
      <c r="G175" s="5"/>
    </row>
    <row r="176" spans="2:7" x14ac:dyDescent="0.2">
      <c r="B176" s="5"/>
      <c r="C176" s="6"/>
      <c r="D176" s="5"/>
      <c r="E176" s="7"/>
      <c r="F176" s="7"/>
      <c r="G176" s="5"/>
    </row>
    <row r="177" spans="2:7" x14ac:dyDescent="0.2">
      <c r="B177" s="5"/>
      <c r="C177" s="6"/>
      <c r="D177" s="5"/>
      <c r="E177" s="7"/>
      <c r="F177" s="7"/>
      <c r="G177" s="5"/>
    </row>
    <row r="178" spans="2:7" x14ac:dyDescent="0.2">
      <c r="B178" s="5"/>
      <c r="C178" s="6"/>
      <c r="D178" s="5"/>
      <c r="E178" s="7"/>
      <c r="F178" s="7"/>
      <c r="G178" s="5"/>
    </row>
    <row r="179" spans="2:7" x14ac:dyDescent="0.2">
      <c r="B179" s="5"/>
      <c r="C179" s="6"/>
      <c r="D179" s="5"/>
      <c r="E179" s="7"/>
      <c r="F179" s="7"/>
      <c r="G179" s="5"/>
    </row>
    <row r="180" spans="2:7" x14ac:dyDescent="0.2">
      <c r="B180" s="5"/>
      <c r="C180" s="6"/>
      <c r="D180" s="5"/>
      <c r="E180" s="7"/>
      <c r="F180" s="7"/>
      <c r="G180" s="5"/>
    </row>
    <row r="181" spans="2:7" x14ac:dyDescent="0.2">
      <c r="B181" s="5"/>
      <c r="C181" s="6"/>
      <c r="D181" s="5"/>
      <c r="E181" s="7"/>
      <c r="F181" s="7"/>
      <c r="G181" s="5"/>
    </row>
    <row r="182" spans="2:7" x14ac:dyDescent="0.2">
      <c r="B182" s="5"/>
      <c r="C182" s="6"/>
      <c r="D182" s="5"/>
      <c r="E182" s="7"/>
      <c r="F182" s="7"/>
      <c r="G182" s="5"/>
    </row>
    <row r="183" spans="2:7" x14ac:dyDescent="0.2">
      <c r="B183" s="5"/>
      <c r="C183" s="6"/>
      <c r="D183" s="5"/>
      <c r="E183" s="7"/>
      <c r="F183" s="7"/>
      <c r="G183" s="5"/>
    </row>
    <row r="184" spans="2:7" x14ac:dyDescent="0.2">
      <c r="B184" s="5"/>
      <c r="C184" s="6"/>
      <c r="D184" s="5"/>
      <c r="E184" s="7"/>
      <c r="F184" s="7"/>
      <c r="G184" s="5"/>
    </row>
    <row r="185" spans="2:7" x14ac:dyDescent="0.2">
      <c r="B185" s="5"/>
      <c r="C185" s="6"/>
      <c r="D185" s="5"/>
      <c r="E185" s="7"/>
      <c r="F185" s="7"/>
      <c r="G185" s="5"/>
    </row>
    <row r="186" spans="2:7" x14ac:dyDescent="0.2">
      <c r="B186" s="5"/>
      <c r="C186" s="6"/>
      <c r="D186" s="5"/>
      <c r="E186" s="7"/>
      <c r="F186" s="7"/>
      <c r="G186" s="5"/>
    </row>
    <row r="187" spans="2:7" x14ac:dyDescent="0.2">
      <c r="B187" s="5"/>
      <c r="C187" s="6"/>
      <c r="D187" s="5"/>
      <c r="E187" s="7"/>
      <c r="F187" s="7"/>
      <c r="G187" s="5"/>
    </row>
    <row r="188" spans="2:7" x14ac:dyDescent="0.2">
      <c r="B188" s="5"/>
      <c r="C188" s="6"/>
      <c r="D188" s="5"/>
      <c r="E188" s="7"/>
      <c r="F188" s="7"/>
      <c r="G188" s="5"/>
    </row>
    <row r="189" spans="2:7" x14ac:dyDescent="0.2">
      <c r="B189" s="5"/>
      <c r="C189" s="6"/>
      <c r="D189" s="5"/>
      <c r="E189" s="7"/>
      <c r="F189" s="7"/>
      <c r="G189" s="5"/>
    </row>
    <row r="190" spans="2:7" x14ac:dyDescent="0.2">
      <c r="B190" s="5"/>
      <c r="C190" s="6"/>
      <c r="D190" s="5"/>
      <c r="E190" s="7"/>
      <c r="F190" s="7"/>
      <c r="G190" s="5"/>
    </row>
    <row r="191" spans="2:7" x14ac:dyDescent="0.2">
      <c r="B191" s="5"/>
      <c r="C191" s="6"/>
      <c r="D191" s="5"/>
      <c r="E191" s="7"/>
      <c r="F191" s="7"/>
      <c r="G191" s="5"/>
    </row>
    <row r="192" spans="2:7" x14ac:dyDescent="0.2">
      <c r="B192" s="5"/>
      <c r="C192" s="6"/>
      <c r="D192" s="5"/>
      <c r="E192" s="7"/>
      <c r="F192" s="7"/>
      <c r="G192" s="5"/>
    </row>
    <row r="193" spans="2:7" x14ac:dyDescent="0.2">
      <c r="B193" s="5"/>
      <c r="C193" s="6"/>
      <c r="D193" s="5"/>
      <c r="E193" s="7"/>
      <c r="F193" s="7"/>
      <c r="G193" s="5"/>
    </row>
    <row r="194" spans="2:7" x14ac:dyDescent="0.2">
      <c r="B194" s="5"/>
      <c r="C194" s="6"/>
      <c r="D194" s="5"/>
      <c r="E194" s="7"/>
      <c r="F194" s="7"/>
      <c r="G194" s="5"/>
    </row>
    <row r="195" spans="2:7" x14ac:dyDescent="0.2">
      <c r="B195" s="5"/>
      <c r="C195" s="6"/>
      <c r="D195" s="5"/>
      <c r="E195" s="7"/>
      <c r="F195" s="7"/>
      <c r="G195" s="5"/>
    </row>
    <row r="196" spans="2:7" x14ac:dyDescent="0.2">
      <c r="B196" s="5"/>
      <c r="C196" s="6"/>
      <c r="D196" s="5"/>
      <c r="E196" s="7"/>
      <c r="F196" s="7"/>
      <c r="G196" s="5"/>
    </row>
    <row r="197" spans="2:7" x14ac:dyDescent="0.2">
      <c r="B197" s="5"/>
      <c r="C197" s="6"/>
      <c r="D197" s="5"/>
      <c r="E197" s="7"/>
      <c r="F197" s="7"/>
      <c r="G197" s="5"/>
    </row>
    <row r="198" spans="2:7" x14ac:dyDescent="0.2">
      <c r="B198" s="5"/>
      <c r="C198" s="6"/>
      <c r="D198" s="5"/>
      <c r="E198" s="7"/>
      <c r="F198" s="7"/>
      <c r="G198" s="5"/>
    </row>
    <row r="199" spans="2:7" x14ac:dyDescent="0.2">
      <c r="B199" s="5"/>
      <c r="C199" s="6"/>
      <c r="D199" s="5"/>
      <c r="E199" s="7"/>
      <c r="F199" s="7"/>
      <c r="G199" s="5"/>
    </row>
    <row r="200" spans="2:7" x14ac:dyDescent="0.2">
      <c r="B200" s="5"/>
      <c r="C200" s="6"/>
      <c r="D200" s="5"/>
      <c r="E200" s="7"/>
      <c r="F200" s="7"/>
      <c r="G200" s="5"/>
    </row>
    <row r="201" spans="2:7" x14ac:dyDescent="0.2">
      <c r="B201" s="5"/>
      <c r="C201" s="6"/>
      <c r="D201" s="5"/>
      <c r="E201" s="7"/>
      <c r="F201" s="7"/>
      <c r="G201" s="5"/>
    </row>
    <row r="202" spans="2:7" x14ac:dyDescent="0.2">
      <c r="B202" s="5"/>
      <c r="C202" s="6"/>
      <c r="D202" s="5"/>
      <c r="E202" s="7"/>
      <c r="F202" s="7"/>
      <c r="G202" s="5"/>
    </row>
    <row r="203" spans="2:7" x14ac:dyDescent="0.2">
      <c r="B203" s="5"/>
      <c r="C203" s="6"/>
      <c r="D203" s="5"/>
      <c r="E203" s="7"/>
      <c r="F203" s="7"/>
      <c r="G203" s="5"/>
    </row>
    <row r="204" spans="2:7" x14ac:dyDescent="0.2">
      <c r="B204" s="5"/>
      <c r="C204" s="6"/>
      <c r="D204" s="5"/>
      <c r="E204" s="7"/>
      <c r="F204" s="7"/>
      <c r="G204" s="5"/>
    </row>
    <row r="205" spans="2:7" x14ac:dyDescent="0.2">
      <c r="B205" s="5"/>
      <c r="C205" s="6"/>
      <c r="D205" s="5"/>
      <c r="E205" s="7"/>
      <c r="F205" s="7"/>
      <c r="G205" s="5"/>
    </row>
    <row r="206" spans="2:7" x14ac:dyDescent="0.2">
      <c r="B206" s="5"/>
      <c r="C206" s="6"/>
      <c r="D206" s="5"/>
      <c r="E206" s="7"/>
      <c r="F206" s="7"/>
      <c r="G206" s="5"/>
    </row>
    <row r="207" spans="2:7" x14ac:dyDescent="0.2">
      <c r="B207" s="5"/>
      <c r="C207" s="6"/>
      <c r="D207" s="5"/>
      <c r="E207" s="7"/>
      <c r="F207" s="7"/>
      <c r="G207" s="5"/>
    </row>
    <row r="208" spans="2:7" x14ac:dyDescent="0.2">
      <c r="B208" s="5"/>
      <c r="C208" s="6"/>
      <c r="D208" s="5"/>
      <c r="E208" s="7"/>
      <c r="F208" s="7"/>
      <c r="G208" s="5"/>
    </row>
    <row r="209" spans="2:7" x14ac:dyDescent="0.2">
      <c r="B209" s="5"/>
      <c r="C209" s="6"/>
      <c r="D209" s="5"/>
      <c r="E209" s="7"/>
      <c r="F209" s="7"/>
      <c r="G209" s="5"/>
    </row>
    <row r="210" spans="2:7" x14ac:dyDescent="0.2">
      <c r="B210" s="5"/>
      <c r="C210" s="6"/>
      <c r="D210" s="5"/>
      <c r="E210" s="7"/>
      <c r="F210" s="7"/>
      <c r="G210" s="5"/>
    </row>
    <row r="211" spans="2:7" x14ac:dyDescent="0.2">
      <c r="B211" s="5"/>
      <c r="C211" s="6"/>
      <c r="D211" s="5"/>
      <c r="E211" s="7"/>
      <c r="F211" s="7"/>
      <c r="G211" s="5"/>
    </row>
    <row r="212" spans="2:7" x14ac:dyDescent="0.2">
      <c r="B212" s="5"/>
      <c r="C212" s="6"/>
      <c r="D212" s="5"/>
      <c r="E212" s="7"/>
      <c r="F212" s="7"/>
      <c r="G212" s="5"/>
    </row>
    <row r="213" spans="2:7" x14ac:dyDescent="0.2">
      <c r="B213" s="5"/>
      <c r="C213" s="6"/>
      <c r="D213" s="5"/>
      <c r="E213" s="7"/>
      <c r="F213" s="7"/>
      <c r="G213" s="5"/>
    </row>
    <row r="214" spans="2:7" x14ac:dyDescent="0.2">
      <c r="B214" s="5"/>
      <c r="C214" s="6"/>
      <c r="D214" s="5"/>
      <c r="E214" s="7"/>
      <c r="F214" s="7"/>
      <c r="G214" s="5"/>
    </row>
    <row r="215" spans="2:7" x14ac:dyDescent="0.2">
      <c r="B215" s="5"/>
      <c r="C215" s="6"/>
      <c r="D215" s="5"/>
      <c r="E215" s="7"/>
      <c r="F215" s="7"/>
      <c r="G215" s="5"/>
    </row>
    <row r="216" spans="2:7" x14ac:dyDescent="0.2">
      <c r="B216" s="5"/>
      <c r="C216" s="6"/>
      <c r="D216" s="5"/>
      <c r="E216" s="7"/>
      <c r="F216" s="7"/>
      <c r="G216" s="5"/>
    </row>
    <row r="217" spans="2:7" x14ac:dyDescent="0.2">
      <c r="B217" s="5"/>
      <c r="C217" s="6"/>
      <c r="D217" s="5"/>
      <c r="E217" s="7"/>
      <c r="F217" s="7"/>
      <c r="G217" s="5"/>
    </row>
    <row r="218" spans="2:7" x14ac:dyDescent="0.2">
      <c r="B218" s="5"/>
      <c r="C218" s="6"/>
      <c r="D218" s="5"/>
      <c r="E218" s="7"/>
      <c r="F218" s="7"/>
      <c r="G218" s="5"/>
    </row>
    <row r="219" spans="2:7" x14ac:dyDescent="0.2">
      <c r="B219" s="5"/>
      <c r="C219" s="6"/>
      <c r="D219" s="5"/>
      <c r="E219" s="7"/>
      <c r="F219" s="7"/>
      <c r="G219" s="5"/>
    </row>
    <row r="220" spans="2:7" x14ac:dyDescent="0.2">
      <c r="B220" s="5"/>
      <c r="C220" s="6"/>
      <c r="D220" s="5"/>
      <c r="E220" s="7"/>
      <c r="F220" s="7"/>
      <c r="G220" s="5"/>
    </row>
    <row r="221" spans="2:7" x14ac:dyDescent="0.2">
      <c r="B221" s="5"/>
      <c r="C221" s="6"/>
      <c r="D221" s="5"/>
      <c r="E221" s="7"/>
      <c r="F221" s="7"/>
      <c r="G221" s="5"/>
    </row>
    <row r="222" spans="2:7" x14ac:dyDescent="0.2">
      <c r="B222" s="5"/>
      <c r="C222" s="6"/>
      <c r="D222" s="5"/>
      <c r="E222" s="7"/>
      <c r="F222" s="7"/>
      <c r="G222" s="5"/>
    </row>
    <row r="223" spans="2:7" x14ac:dyDescent="0.2">
      <c r="B223" s="5"/>
      <c r="C223" s="6"/>
      <c r="D223" s="5"/>
      <c r="E223" s="7"/>
      <c r="F223" s="7"/>
      <c r="G223" s="5"/>
    </row>
    <row r="224" spans="2:7" x14ac:dyDescent="0.2">
      <c r="B224" s="5"/>
      <c r="C224" s="6"/>
      <c r="D224" s="5"/>
      <c r="E224" s="7"/>
      <c r="F224" s="7"/>
      <c r="G224" s="5"/>
    </row>
    <row r="225" spans="2:7" x14ac:dyDescent="0.2">
      <c r="B225" s="5"/>
      <c r="C225" s="6"/>
      <c r="D225" s="5"/>
      <c r="E225" s="7"/>
      <c r="F225" s="7"/>
      <c r="G225" s="5"/>
    </row>
    <row r="226" spans="2:7" x14ac:dyDescent="0.2">
      <c r="B226" s="5"/>
      <c r="C226" s="6"/>
      <c r="D226" s="5"/>
      <c r="E226" s="7"/>
      <c r="F226" s="7"/>
      <c r="G226" s="5"/>
    </row>
    <row r="227" spans="2:7" x14ac:dyDescent="0.2">
      <c r="B227" s="5"/>
      <c r="C227" s="6"/>
      <c r="D227" s="5"/>
      <c r="E227" s="7"/>
      <c r="F227" s="7"/>
      <c r="G227" s="5"/>
    </row>
    <row r="228" spans="2:7" x14ac:dyDescent="0.2">
      <c r="B228" s="5"/>
      <c r="C228" s="6"/>
      <c r="D228" s="5"/>
      <c r="E228" s="7"/>
      <c r="F228" s="7"/>
      <c r="G228" s="5"/>
    </row>
    <row r="229" spans="2:7" x14ac:dyDescent="0.2">
      <c r="B229" s="5"/>
      <c r="C229" s="6"/>
      <c r="D229" s="5"/>
      <c r="E229" s="7"/>
      <c r="F229" s="7"/>
      <c r="G229" s="5"/>
    </row>
    <row r="230" spans="2:7" x14ac:dyDescent="0.2">
      <c r="B230" s="5"/>
      <c r="C230" s="6"/>
      <c r="D230" s="5"/>
      <c r="E230" s="7"/>
      <c r="F230" s="7"/>
      <c r="G230" s="5"/>
    </row>
    <row r="231" spans="2:7" x14ac:dyDescent="0.2">
      <c r="B231" s="5"/>
      <c r="C231" s="6"/>
      <c r="D231" s="5"/>
      <c r="E231" s="7"/>
      <c r="F231" s="7"/>
      <c r="G231" s="5"/>
    </row>
    <row r="232" spans="2:7" x14ac:dyDescent="0.2">
      <c r="B232" s="5"/>
      <c r="C232" s="6"/>
      <c r="D232" s="5"/>
      <c r="E232" s="7"/>
      <c r="F232" s="7"/>
      <c r="G232" s="5"/>
    </row>
    <row r="233" spans="2:7" x14ac:dyDescent="0.2">
      <c r="B233" s="5"/>
      <c r="C233" s="6"/>
      <c r="D233" s="5"/>
      <c r="E233" s="7"/>
      <c r="F233" s="7"/>
      <c r="G233" s="5"/>
    </row>
    <row r="234" spans="2:7" x14ac:dyDescent="0.2">
      <c r="B234" s="5"/>
      <c r="C234" s="6"/>
      <c r="D234" s="5"/>
      <c r="E234" s="7"/>
      <c r="F234" s="7"/>
      <c r="G234" s="5"/>
    </row>
    <row r="235" spans="2:7" x14ac:dyDescent="0.2">
      <c r="B235" s="5"/>
      <c r="C235" s="6"/>
      <c r="D235" s="5"/>
      <c r="E235" s="7"/>
      <c r="F235" s="7"/>
      <c r="G235" s="5"/>
    </row>
    <row r="236" spans="2:7" x14ac:dyDescent="0.2">
      <c r="B236" s="5"/>
      <c r="C236" s="6"/>
      <c r="D236" s="5"/>
      <c r="E236" s="7"/>
      <c r="F236" s="7"/>
      <c r="G236" s="5"/>
    </row>
    <row r="237" spans="2:7" x14ac:dyDescent="0.2">
      <c r="B237" s="5"/>
      <c r="C237" s="6"/>
      <c r="D237" s="5"/>
      <c r="E237" s="7"/>
      <c r="F237" s="7"/>
      <c r="G237" s="5"/>
    </row>
    <row r="238" spans="2:7" x14ac:dyDescent="0.2">
      <c r="B238" s="5"/>
      <c r="C238" s="6"/>
      <c r="D238" s="5"/>
      <c r="E238" s="7"/>
      <c r="F238" s="7"/>
      <c r="G238" s="5"/>
    </row>
    <row r="239" spans="2:7" x14ac:dyDescent="0.2">
      <c r="B239" s="5"/>
      <c r="C239" s="6"/>
      <c r="D239" s="5"/>
      <c r="E239" s="7"/>
      <c r="F239" s="7"/>
      <c r="G239" s="5"/>
    </row>
    <row r="240" spans="2:7" x14ac:dyDescent="0.2">
      <c r="B240" s="5"/>
      <c r="C240" s="6"/>
      <c r="D240" s="5"/>
      <c r="E240" s="7"/>
      <c r="F240" s="7"/>
      <c r="G240" s="5"/>
    </row>
    <row r="241" spans="2:7" x14ac:dyDescent="0.2">
      <c r="B241" s="5"/>
      <c r="C241" s="6"/>
      <c r="D241" s="5"/>
      <c r="E241" s="7"/>
      <c r="F241" s="7"/>
      <c r="G241" s="5"/>
    </row>
    <row r="242" spans="2:7" x14ac:dyDescent="0.2">
      <c r="B242" s="5"/>
      <c r="C242" s="6"/>
      <c r="D242" s="5"/>
      <c r="E242" s="7"/>
      <c r="F242" s="7"/>
      <c r="G242" s="5"/>
    </row>
    <row r="243" spans="2:7" x14ac:dyDescent="0.2">
      <c r="B243" s="5"/>
      <c r="C243" s="6"/>
      <c r="D243" s="5"/>
      <c r="E243" s="7"/>
      <c r="F243" s="7"/>
      <c r="G243" s="5"/>
    </row>
    <row r="244" spans="2:7" x14ac:dyDescent="0.2">
      <c r="B244" s="5"/>
      <c r="C244" s="6"/>
      <c r="D244" s="5"/>
      <c r="E244" s="7"/>
      <c r="F244" s="7"/>
      <c r="G244" s="5"/>
    </row>
    <row r="245" spans="2:7" x14ac:dyDescent="0.2">
      <c r="B245" s="5"/>
      <c r="C245" s="6"/>
      <c r="D245" s="5"/>
      <c r="E245" s="7"/>
      <c r="F245" s="7"/>
      <c r="G245" s="5"/>
    </row>
    <row r="246" spans="2:7" x14ac:dyDescent="0.2">
      <c r="B246" s="5"/>
      <c r="C246" s="6"/>
      <c r="D246" s="5"/>
      <c r="E246" s="7"/>
      <c r="F246" s="7"/>
      <c r="G246" s="5"/>
    </row>
    <row r="247" spans="2:7" x14ac:dyDescent="0.2">
      <c r="B247" s="5"/>
      <c r="C247" s="6"/>
      <c r="D247" s="5"/>
      <c r="E247" s="7"/>
      <c r="F247" s="7"/>
      <c r="G247" s="5"/>
    </row>
    <row r="248" spans="2:7" x14ac:dyDescent="0.2">
      <c r="B248" s="5"/>
      <c r="C248" s="6"/>
      <c r="D248" s="5"/>
      <c r="E248" s="7"/>
      <c r="F248" s="7"/>
      <c r="G248" s="5"/>
    </row>
    <row r="249" spans="2:7" x14ac:dyDescent="0.2">
      <c r="B249" s="5"/>
      <c r="C249" s="6"/>
      <c r="D249" s="5"/>
      <c r="E249" s="7"/>
      <c r="F249" s="7"/>
      <c r="G249" s="5"/>
    </row>
    <row r="250" spans="2:7" x14ac:dyDescent="0.2">
      <c r="B250" s="5"/>
      <c r="C250" s="6"/>
      <c r="D250" s="5"/>
      <c r="E250" s="7"/>
      <c r="F250" s="7"/>
      <c r="G250" s="5"/>
    </row>
    <row r="251" spans="2:7" x14ac:dyDescent="0.2">
      <c r="B251" s="5"/>
      <c r="C251" s="6"/>
      <c r="D251" s="5"/>
      <c r="E251" s="7"/>
      <c r="F251" s="7"/>
      <c r="G251" s="5"/>
    </row>
    <row r="252" spans="2:7" x14ac:dyDescent="0.2">
      <c r="B252" s="5"/>
      <c r="C252" s="6"/>
      <c r="D252" s="5"/>
      <c r="E252" s="7"/>
      <c r="F252" s="7"/>
      <c r="G252" s="5"/>
    </row>
    <row r="253" spans="2:7" x14ac:dyDescent="0.2">
      <c r="B253" s="5"/>
      <c r="C253" s="6"/>
      <c r="D253" s="5"/>
      <c r="E253" s="7"/>
      <c r="F253" s="7"/>
      <c r="G253" s="5"/>
    </row>
    <row r="254" spans="2:7" x14ac:dyDescent="0.2">
      <c r="B254" s="5"/>
      <c r="C254" s="6"/>
      <c r="D254" s="5"/>
      <c r="E254" s="7"/>
      <c r="F254" s="7"/>
      <c r="G254" s="5"/>
    </row>
    <row r="255" spans="2:7" x14ac:dyDescent="0.2">
      <c r="B255" s="5"/>
      <c r="C255" s="6"/>
      <c r="D255" s="5"/>
      <c r="E255" s="7"/>
      <c r="F255" s="7"/>
      <c r="G255" s="5"/>
    </row>
    <row r="256" spans="2:7" x14ac:dyDescent="0.2">
      <c r="B256" s="5"/>
      <c r="C256" s="6"/>
      <c r="D256" s="5"/>
      <c r="E256" s="7"/>
      <c r="F256" s="7"/>
      <c r="G256" s="5"/>
    </row>
    <row r="257" spans="2:7" x14ac:dyDescent="0.2">
      <c r="B257" s="5"/>
      <c r="C257" s="6"/>
      <c r="D257" s="5"/>
      <c r="E257" s="7"/>
      <c r="F257" s="7"/>
      <c r="G257" s="5"/>
    </row>
    <row r="258" spans="2:7" x14ac:dyDescent="0.2">
      <c r="B258" s="5"/>
      <c r="C258" s="6"/>
      <c r="D258" s="5"/>
      <c r="E258" s="7"/>
      <c r="F258" s="7"/>
      <c r="G258" s="5"/>
    </row>
    <row r="259" spans="2:7" x14ac:dyDescent="0.2">
      <c r="B259" s="5"/>
      <c r="C259" s="6"/>
      <c r="D259" s="5"/>
      <c r="E259" s="7"/>
      <c r="F259" s="7"/>
      <c r="G259" s="5"/>
    </row>
    <row r="260" spans="2:7" x14ac:dyDescent="0.2">
      <c r="B260" s="5"/>
      <c r="C260" s="6"/>
      <c r="D260" s="5"/>
      <c r="E260" s="7"/>
      <c r="F260" s="7"/>
      <c r="G260" s="5"/>
    </row>
    <row r="261" spans="2:7" x14ac:dyDescent="0.2">
      <c r="B261" s="5"/>
      <c r="C261" s="6"/>
      <c r="D261" s="5"/>
      <c r="E261" s="7"/>
      <c r="F261" s="7"/>
      <c r="G261" s="5"/>
    </row>
    <row r="262" spans="2:7" x14ac:dyDescent="0.2">
      <c r="B262" s="5"/>
      <c r="C262" s="6"/>
      <c r="D262" s="5"/>
      <c r="E262" s="7"/>
      <c r="F262" s="7"/>
      <c r="G262" s="5"/>
    </row>
    <row r="263" spans="2:7" x14ac:dyDescent="0.2">
      <c r="B263" s="5"/>
      <c r="C263" s="6"/>
      <c r="D263" s="5"/>
      <c r="E263" s="7"/>
      <c r="F263" s="7"/>
      <c r="G263" s="5"/>
    </row>
    <row r="264" spans="2:7" x14ac:dyDescent="0.2">
      <c r="B264" s="5"/>
      <c r="C264" s="6"/>
      <c r="D264" s="5"/>
      <c r="E264" s="7"/>
      <c r="F264" s="7"/>
      <c r="G264" s="5"/>
    </row>
    <row r="265" spans="2:7" x14ac:dyDescent="0.2">
      <c r="B265" s="5"/>
      <c r="C265" s="6"/>
      <c r="D265" s="5"/>
      <c r="E265" s="7"/>
      <c r="F265" s="7"/>
      <c r="G265" s="5"/>
    </row>
    <row r="266" spans="2:7" x14ac:dyDescent="0.2">
      <c r="B266" s="5"/>
      <c r="C266" s="6"/>
      <c r="D266" s="5"/>
      <c r="E266" s="7"/>
      <c r="F266" s="7"/>
      <c r="G266" s="5"/>
    </row>
    <row r="267" spans="2:7" x14ac:dyDescent="0.2">
      <c r="B267" s="5"/>
      <c r="C267" s="6"/>
      <c r="D267" s="5"/>
      <c r="E267" s="7"/>
      <c r="F267" s="7"/>
      <c r="G267" s="5"/>
    </row>
    <row r="268" spans="2:7" x14ac:dyDescent="0.2">
      <c r="B268" s="5"/>
      <c r="C268" s="6"/>
      <c r="D268" s="5"/>
      <c r="E268" s="7"/>
      <c r="F268" s="7"/>
      <c r="G268" s="5"/>
    </row>
    <row r="269" spans="2:7" x14ac:dyDescent="0.2">
      <c r="B269" s="5"/>
      <c r="C269" s="6"/>
      <c r="D269" s="5"/>
      <c r="E269" s="7"/>
      <c r="F269" s="7"/>
      <c r="G269" s="5"/>
    </row>
    <row r="270" spans="2:7" x14ac:dyDescent="0.2">
      <c r="B270" s="5"/>
      <c r="C270" s="6"/>
      <c r="D270" s="5"/>
      <c r="E270" s="7"/>
      <c r="F270" s="7"/>
      <c r="G270" s="5"/>
    </row>
    <row r="271" spans="2:7" x14ac:dyDescent="0.2">
      <c r="B271" s="5"/>
      <c r="C271" s="6"/>
      <c r="D271" s="5"/>
      <c r="E271" s="7"/>
      <c r="F271" s="7"/>
      <c r="G271" s="5"/>
    </row>
    <row r="272" spans="2:7" x14ac:dyDescent="0.2">
      <c r="B272" s="5"/>
      <c r="C272" s="6"/>
      <c r="D272" s="5"/>
      <c r="E272" s="7"/>
      <c r="F272" s="7"/>
      <c r="G272" s="5"/>
    </row>
    <row r="273" spans="2:7" x14ac:dyDescent="0.2">
      <c r="B273" s="5"/>
      <c r="C273" s="6"/>
      <c r="D273" s="5"/>
      <c r="E273" s="7"/>
      <c r="F273" s="7"/>
      <c r="G273" s="5"/>
    </row>
    <row r="274" spans="2:7" x14ac:dyDescent="0.2">
      <c r="B274" s="5"/>
      <c r="C274" s="6"/>
      <c r="D274" s="5"/>
      <c r="E274" s="7"/>
      <c r="F274" s="7"/>
      <c r="G274" s="5"/>
    </row>
    <row r="275" spans="2:7" x14ac:dyDescent="0.2">
      <c r="B275" s="5"/>
      <c r="C275" s="6"/>
      <c r="D275" s="5"/>
      <c r="E275" s="7"/>
      <c r="F275" s="7"/>
      <c r="G275" s="5"/>
    </row>
    <row r="276" spans="2:7" x14ac:dyDescent="0.2">
      <c r="B276" s="5"/>
      <c r="C276" s="6"/>
      <c r="D276" s="5"/>
      <c r="E276" s="7"/>
      <c r="F276" s="7"/>
      <c r="G276" s="5"/>
    </row>
    <row r="277" spans="2:7" x14ac:dyDescent="0.2">
      <c r="B277" s="5"/>
      <c r="C277" s="6"/>
      <c r="D277" s="5"/>
      <c r="E277" s="7"/>
      <c r="F277" s="7"/>
      <c r="G277" s="5"/>
    </row>
    <row r="278" spans="2:7" x14ac:dyDescent="0.2">
      <c r="B278" s="5"/>
      <c r="C278" s="6"/>
      <c r="D278" s="5"/>
      <c r="E278" s="7"/>
      <c r="F278" s="7"/>
      <c r="G278" s="5"/>
    </row>
    <row r="279" spans="2:7" x14ac:dyDescent="0.2">
      <c r="B279" s="5"/>
      <c r="C279" s="6"/>
      <c r="D279" s="5"/>
      <c r="E279" s="7"/>
      <c r="F279" s="7"/>
      <c r="G279" s="5"/>
    </row>
    <row r="280" spans="2:7" x14ac:dyDescent="0.2">
      <c r="B280" s="5"/>
      <c r="C280" s="6"/>
      <c r="D280" s="5"/>
      <c r="E280" s="7"/>
      <c r="F280" s="7"/>
      <c r="G280" s="5"/>
    </row>
    <row r="281" spans="2:7" x14ac:dyDescent="0.2">
      <c r="B281" s="5"/>
      <c r="C281" s="6"/>
      <c r="D281" s="5"/>
      <c r="E281" s="7"/>
      <c r="F281" s="7"/>
      <c r="G281" s="5"/>
    </row>
    <row r="282" spans="2:7" x14ac:dyDescent="0.2">
      <c r="B282" s="5"/>
      <c r="C282" s="6"/>
      <c r="D282" s="5"/>
      <c r="E282" s="7"/>
      <c r="F282" s="7"/>
      <c r="G282" s="5"/>
    </row>
    <row r="283" spans="2:7" x14ac:dyDescent="0.2">
      <c r="B283" s="5"/>
      <c r="C283" s="6"/>
      <c r="D283" s="5"/>
      <c r="E283" s="7"/>
      <c r="F283" s="7"/>
      <c r="G283" s="5"/>
    </row>
    <row r="284" spans="2:7" x14ac:dyDescent="0.2">
      <c r="B284" s="5"/>
      <c r="C284" s="6"/>
      <c r="D284" s="5"/>
      <c r="E284" s="7"/>
      <c r="F284" s="7"/>
      <c r="G284" s="5"/>
    </row>
    <row r="285" spans="2:7" x14ac:dyDescent="0.2">
      <c r="B285" s="5"/>
      <c r="C285" s="6"/>
      <c r="D285" s="5"/>
      <c r="E285" s="7"/>
      <c r="F285" s="7"/>
      <c r="G285" s="5"/>
    </row>
    <row r="286" spans="2:7" x14ac:dyDescent="0.2">
      <c r="B286" s="5"/>
      <c r="C286" s="6"/>
      <c r="D286" s="5"/>
      <c r="E286" s="7"/>
      <c r="F286" s="7"/>
      <c r="G286" s="5"/>
    </row>
    <row r="287" spans="2:7" x14ac:dyDescent="0.2">
      <c r="B287" s="5"/>
      <c r="C287" s="6"/>
      <c r="D287" s="5"/>
      <c r="E287" s="7"/>
      <c r="F287" s="7"/>
      <c r="G287" s="5"/>
    </row>
    <row r="288" spans="2:7" x14ac:dyDescent="0.2">
      <c r="B288" s="5"/>
      <c r="C288" s="6"/>
      <c r="D288" s="5"/>
      <c r="E288" s="7"/>
      <c r="F288" s="7"/>
      <c r="G288" s="5"/>
    </row>
    <row r="289" spans="2:7" x14ac:dyDescent="0.2">
      <c r="B289" s="5"/>
      <c r="C289" s="6"/>
      <c r="D289" s="5"/>
      <c r="E289" s="7"/>
      <c r="F289" s="7"/>
      <c r="G289" s="5"/>
    </row>
    <row r="290" spans="2:7" x14ac:dyDescent="0.2">
      <c r="B290" s="5"/>
      <c r="C290" s="6"/>
      <c r="D290" s="5"/>
      <c r="E290" s="7"/>
      <c r="F290" s="7"/>
      <c r="G290" s="5"/>
    </row>
    <row r="291" spans="2:7" x14ac:dyDescent="0.2">
      <c r="B291" s="5"/>
      <c r="C291" s="6"/>
      <c r="D291" s="5"/>
      <c r="E291" s="7"/>
      <c r="F291" s="7"/>
      <c r="G291" s="5"/>
    </row>
    <row r="292" spans="2:7" x14ac:dyDescent="0.2">
      <c r="B292" s="5"/>
      <c r="C292" s="6"/>
      <c r="D292" s="5"/>
      <c r="E292" s="7"/>
      <c r="F292" s="7"/>
      <c r="G292" s="5"/>
    </row>
    <row r="293" spans="2:7" x14ac:dyDescent="0.2">
      <c r="B293" s="5"/>
      <c r="C293" s="6"/>
      <c r="D293" s="5"/>
      <c r="E293" s="7"/>
      <c r="F293" s="7"/>
      <c r="G293" s="5"/>
    </row>
    <row r="294" spans="2:7" x14ac:dyDescent="0.2">
      <c r="B294" s="5"/>
      <c r="C294" s="6"/>
      <c r="D294" s="5"/>
      <c r="E294" s="7"/>
      <c r="F294" s="7"/>
      <c r="G294" s="5"/>
    </row>
    <row r="295" spans="2:7" x14ac:dyDescent="0.2">
      <c r="B295" s="5"/>
      <c r="C295" s="6"/>
      <c r="D295" s="5"/>
      <c r="E295" s="7"/>
      <c r="F295" s="7"/>
      <c r="G295" s="5"/>
    </row>
    <row r="296" spans="2:7" x14ac:dyDescent="0.2">
      <c r="B296" s="5"/>
      <c r="C296" s="6"/>
      <c r="D296" s="5"/>
      <c r="E296" s="7"/>
      <c r="F296" s="7"/>
      <c r="G296" s="5"/>
    </row>
    <row r="297" spans="2:7" x14ac:dyDescent="0.2">
      <c r="B297" s="5"/>
      <c r="C297" s="6"/>
      <c r="D297" s="5"/>
      <c r="E297" s="7"/>
      <c r="F297" s="7"/>
      <c r="G297" s="5"/>
    </row>
    <row r="298" spans="2:7" x14ac:dyDescent="0.2">
      <c r="B298" s="5"/>
      <c r="C298" s="6"/>
      <c r="D298" s="5"/>
      <c r="E298" s="7"/>
      <c r="F298" s="7"/>
      <c r="G298" s="5"/>
    </row>
    <row r="299" spans="2:7" x14ac:dyDescent="0.2">
      <c r="B299" s="5"/>
      <c r="C299" s="6"/>
      <c r="D299" s="5"/>
      <c r="E299" s="7"/>
      <c r="F299" s="7"/>
      <c r="G299" s="5"/>
    </row>
    <row r="300" spans="2:7" x14ac:dyDescent="0.2">
      <c r="B300" s="5"/>
      <c r="C300" s="6"/>
      <c r="D300" s="5"/>
      <c r="E300" s="7"/>
      <c r="F300" s="7"/>
      <c r="G300" s="5"/>
    </row>
    <row r="301" spans="2:7" x14ac:dyDescent="0.2">
      <c r="B301" s="5"/>
      <c r="C301" s="6"/>
      <c r="D301" s="5"/>
      <c r="E301" s="7"/>
      <c r="F301" s="7"/>
      <c r="G301" s="5"/>
    </row>
    <row r="302" spans="2:7" x14ac:dyDescent="0.2">
      <c r="B302" s="5"/>
      <c r="C302" s="6"/>
      <c r="D302" s="5"/>
      <c r="E302" s="7"/>
      <c r="F302" s="7"/>
      <c r="G302" s="5"/>
    </row>
    <row r="303" spans="2:7" x14ac:dyDescent="0.2">
      <c r="B303" s="5"/>
      <c r="C303" s="6"/>
      <c r="D303" s="5"/>
      <c r="E303" s="7"/>
      <c r="F303" s="7"/>
      <c r="G303" s="5"/>
    </row>
    <row r="304" spans="2:7" x14ac:dyDescent="0.2">
      <c r="B304" s="5"/>
      <c r="C304" s="6"/>
      <c r="D304" s="5"/>
      <c r="E304" s="7"/>
      <c r="F304" s="7"/>
      <c r="G304" s="5"/>
    </row>
    <row r="305" spans="2:7" x14ac:dyDescent="0.2">
      <c r="B305" s="5"/>
      <c r="C305" s="6"/>
      <c r="D305" s="5"/>
      <c r="E305" s="7"/>
      <c r="F305" s="7"/>
      <c r="G305" s="5"/>
    </row>
    <row r="306" spans="2:7" x14ac:dyDescent="0.2">
      <c r="B306" s="5"/>
      <c r="C306" s="6"/>
      <c r="D306" s="5"/>
      <c r="E306" s="7"/>
      <c r="F306" s="7"/>
      <c r="G306" s="5"/>
    </row>
    <row r="307" spans="2:7" x14ac:dyDescent="0.2">
      <c r="B307" s="5"/>
      <c r="C307" s="6"/>
      <c r="D307" s="5"/>
      <c r="E307" s="7"/>
      <c r="F307" s="7"/>
      <c r="G307" s="5"/>
    </row>
    <row r="308" spans="2:7" x14ac:dyDescent="0.2">
      <c r="B308" s="5"/>
      <c r="C308" s="6"/>
      <c r="D308" s="5"/>
      <c r="E308" s="7"/>
      <c r="F308" s="7"/>
      <c r="G308" s="5"/>
    </row>
    <row r="309" spans="2:7" x14ac:dyDescent="0.2">
      <c r="B309" s="5"/>
      <c r="C309" s="6"/>
      <c r="D309" s="5"/>
      <c r="E309" s="7"/>
      <c r="F309" s="7"/>
      <c r="G309" s="5"/>
    </row>
    <row r="310" spans="2:7" x14ac:dyDescent="0.2">
      <c r="B310" s="5"/>
      <c r="C310" s="6"/>
      <c r="D310" s="5"/>
      <c r="E310" s="7"/>
      <c r="F310" s="7"/>
      <c r="G310" s="5"/>
    </row>
    <row r="311" spans="2:7" x14ac:dyDescent="0.2">
      <c r="B311" s="5"/>
      <c r="C311" s="6"/>
      <c r="D311" s="5"/>
      <c r="E311" s="7"/>
      <c r="F311" s="7"/>
      <c r="G311" s="5"/>
    </row>
    <row r="312" spans="2:7" x14ac:dyDescent="0.2">
      <c r="B312" s="5"/>
      <c r="C312" s="6"/>
      <c r="D312" s="5"/>
      <c r="E312" s="7"/>
      <c r="F312" s="7"/>
      <c r="G312" s="5"/>
    </row>
    <row r="313" spans="2:7" x14ac:dyDescent="0.2">
      <c r="B313" s="5"/>
      <c r="C313" s="6"/>
      <c r="D313" s="5"/>
      <c r="E313" s="7"/>
      <c r="F313" s="7"/>
      <c r="G313" s="5"/>
    </row>
    <row r="314" spans="2:7" x14ac:dyDescent="0.2">
      <c r="B314" s="5"/>
      <c r="C314" s="6"/>
      <c r="D314" s="5"/>
      <c r="E314" s="7"/>
      <c r="F314" s="7"/>
      <c r="G314" s="5"/>
    </row>
    <row r="315" spans="2:7" x14ac:dyDescent="0.2">
      <c r="B315" s="5"/>
      <c r="C315" s="6"/>
      <c r="D315" s="5"/>
      <c r="E315" s="7"/>
      <c r="F315" s="7"/>
      <c r="G315" s="5"/>
    </row>
    <row r="316" spans="2:7" x14ac:dyDescent="0.2">
      <c r="B316" s="5"/>
      <c r="C316" s="6"/>
      <c r="D316" s="5"/>
      <c r="E316" s="7"/>
      <c r="F316" s="7"/>
      <c r="G316" s="5"/>
    </row>
    <row r="317" spans="2:7" x14ac:dyDescent="0.2">
      <c r="B317" s="5"/>
      <c r="C317" s="6"/>
      <c r="D317" s="5"/>
      <c r="E317" s="7"/>
      <c r="F317" s="7"/>
      <c r="G317" s="5"/>
    </row>
    <row r="318" spans="2:7" x14ac:dyDescent="0.2">
      <c r="B318" s="5"/>
      <c r="C318" s="6"/>
      <c r="D318" s="5"/>
      <c r="E318" s="7"/>
      <c r="F318" s="7"/>
      <c r="G318" s="5"/>
    </row>
    <row r="319" spans="2:7" x14ac:dyDescent="0.2">
      <c r="B319" s="5"/>
      <c r="C319" s="6"/>
      <c r="D319" s="5"/>
      <c r="E319" s="7"/>
      <c r="F319" s="7"/>
      <c r="G319" s="5"/>
    </row>
    <row r="320" spans="2:7" x14ac:dyDescent="0.2">
      <c r="B320" s="5"/>
      <c r="C320" s="6"/>
      <c r="D320" s="5"/>
      <c r="E320" s="7"/>
      <c r="F320" s="7"/>
      <c r="G320" s="5"/>
    </row>
    <row r="321" spans="2:7" x14ac:dyDescent="0.2">
      <c r="B321" s="5"/>
      <c r="C321" s="6"/>
      <c r="D321" s="5"/>
      <c r="E321" s="7"/>
      <c r="F321" s="7"/>
      <c r="G321" s="5"/>
    </row>
    <row r="322" spans="2:7" x14ac:dyDescent="0.2">
      <c r="B322" s="5"/>
      <c r="C322" s="6"/>
      <c r="D322" s="5"/>
      <c r="E322" s="7"/>
      <c r="F322" s="7"/>
      <c r="G322" s="5"/>
    </row>
    <row r="323" spans="2:7" x14ac:dyDescent="0.2">
      <c r="B323" s="5"/>
      <c r="C323" s="6"/>
      <c r="D323" s="5"/>
      <c r="E323" s="7"/>
      <c r="F323" s="7"/>
      <c r="G323" s="5"/>
    </row>
    <row r="324" spans="2:7" x14ac:dyDescent="0.2">
      <c r="B324" s="5"/>
      <c r="C324" s="6"/>
      <c r="D324" s="5"/>
      <c r="E324" s="7"/>
      <c r="F324" s="7"/>
      <c r="G324" s="5"/>
    </row>
    <row r="325" spans="2:7" x14ac:dyDescent="0.2">
      <c r="B325" s="5"/>
      <c r="C325" s="6"/>
      <c r="D325" s="5"/>
      <c r="E325" s="7"/>
      <c r="F325" s="7"/>
      <c r="G325" s="5"/>
    </row>
    <row r="326" spans="2:7" x14ac:dyDescent="0.2">
      <c r="B326" s="5"/>
      <c r="C326" s="6"/>
      <c r="D326" s="5"/>
      <c r="E326" s="7"/>
      <c r="F326" s="7"/>
      <c r="G326" s="5"/>
    </row>
    <row r="327" spans="2:7" x14ac:dyDescent="0.2">
      <c r="B327" s="5"/>
      <c r="C327" s="6"/>
      <c r="D327" s="5"/>
      <c r="E327" s="7"/>
      <c r="F327" s="7"/>
      <c r="G327" s="5"/>
    </row>
    <row r="328" spans="2:7" x14ac:dyDescent="0.2">
      <c r="B328" s="5"/>
      <c r="C328" s="6"/>
      <c r="D328" s="5"/>
      <c r="E328" s="7"/>
      <c r="F328" s="7"/>
      <c r="G328" s="5"/>
    </row>
    <row r="329" spans="2:7" x14ac:dyDescent="0.2">
      <c r="B329" s="5"/>
      <c r="C329" s="6"/>
      <c r="D329" s="5"/>
      <c r="E329" s="7"/>
      <c r="F329" s="7"/>
    </row>
  </sheetData>
  <sheetProtection selectLockedCells="1" autoFilter="0" pivotTables="0"/>
  <customSheetViews>
    <customSheetView guid="{4E287BEF-0991-4645-AD33-AE6989947B5E}" showRuler="0" topLeftCell="A10">
      <selection activeCell="D21" sqref="D21"/>
      <pageMargins left="0.24" right="0.28999999999999998" top="0.984251969" bottom="0.984251969" header="0.4921259845" footer="0.4921259845"/>
      <pageSetup paperSize="9" scale="83" orientation="portrait" r:id="rId1"/>
      <headerFooter alignWithMargins="0"/>
    </customSheetView>
  </customSheetViews>
  <mergeCells count="29">
    <mergeCell ref="E26:F26"/>
    <mergeCell ref="E23:F23"/>
    <mergeCell ref="E27:F27"/>
    <mergeCell ref="C16:F16"/>
    <mergeCell ref="E7:F7"/>
    <mergeCell ref="E11:F11"/>
    <mergeCell ref="E12:F12"/>
    <mergeCell ref="E25:F25"/>
    <mergeCell ref="E30:F30"/>
    <mergeCell ref="C29:F29"/>
    <mergeCell ref="C31:F32"/>
    <mergeCell ref="C40:F40"/>
    <mergeCell ref="C37:F38"/>
    <mergeCell ref="A7:A8"/>
    <mergeCell ref="A5:A6"/>
    <mergeCell ref="A9:A11"/>
    <mergeCell ref="B2:G2"/>
    <mergeCell ref="B4:G5"/>
    <mergeCell ref="B3:G3"/>
    <mergeCell ref="C6:F6"/>
    <mergeCell ref="G6:G40"/>
    <mergeCell ref="A12:A14"/>
    <mergeCell ref="A16:A18"/>
    <mergeCell ref="E9:F9"/>
    <mergeCell ref="E14:F14"/>
    <mergeCell ref="E8:F8"/>
    <mergeCell ref="E28:F28"/>
    <mergeCell ref="B18:B40"/>
    <mergeCell ref="B7:B16"/>
  </mergeCells>
  <phoneticPr fontId="0" type="noConversion"/>
  <pageMargins left="0.63" right="0.31" top="0.61" bottom="0.52" header="0.51181102362204722" footer="0.47"/>
  <pageSetup paperSize="9" scale="82" orientation="portrait" r:id="rId2"/>
  <headerFooter alignWithMargins="0"/>
  <cellWatches>
    <cellWatch r="C13"/>
  </cellWatche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1" r:id="rId6" name="Check Box 17">
              <controlPr defaultSize="0" autoFill="0" autoLine="0" autoPict="0" altText="">
                <anchor moveWithCells="1">
                  <from>
                    <xdr:col>2</xdr:col>
                    <xdr:colOff>47625</xdr:colOff>
                    <xdr:row>28</xdr:row>
                    <xdr:rowOff>66675</xdr:rowOff>
                  </from>
                  <to>
                    <xdr:col>2</xdr:col>
                    <xdr:colOff>285750</xdr:colOff>
                    <xdr:row>28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K44"/>
  <sheetViews>
    <sheetView showGridLines="0" topLeftCell="A7" zoomScaleNormal="100" zoomScaleSheetLayoutView="90" workbookViewId="0">
      <selection activeCell="E8" sqref="E8:G8"/>
    </sheetView>
  </sheetViews>
  <sheetFormatPr baseColWidth="10" defaultRowHeight="12.75" x14ac:dyDescent="0.2"/>
  <cols>
    <col min="1" max="1" width="4.28515625" style="112" customWidth="1"/>
    <col min="2" max="2" width="2.85546875" style="112" customWidth="1"/>
    <col min="3" max="3" width="47.140625" style="112" customWidth="1"/>
    <col min="4" max="4" width="2.5703125" style="112" customWidth="1"/>
    <col min="5" max="7" width="22.7109375" style="112" customWidth="1"/>
    <col min="8" max="8" width="2.5703125" style="112" customWidth="1"/>
    <col min="9" max="16384" width="11.42578125" style="112"/>
  </cols>
  <sheetData>
    <row r="1" spans="1:11" ht="22.5" customHeight="1" x14ac:dyDescent="0.2">
      <c r="A1" s="141"/>
      <c r="B1" s="141"/>
      <c r="C1" s="142"/>
      <c r="D1" s="141"/>
      <c r="E1" s="141"/>
      <c r="F1" s="141"/>
      <c r="G1" s="141"/>
      <c r="H1" s="141"/>
      <c r="I1" s="141"/>
      <c r="J1" s="141"/>
      <c r="K1" s="141"/>
    </row>
    <row r="2" spans="1:11" ht="37.5" customHeight="1" x14ac:dyDescent="0.2">
      <c r="A2" s="141"/>
      <c r="B2" s="143"/>
      <c r="C2" s="144"/>
      <c r="D2" s="143"/>
      <c r="E2" s="143"/>
      <c r="F2" s="143"/>
      <c r="G2" s="143"/>
      <c r="H2" s="143"/>
      <c r="I2" s="141"/>
      <c r="J2" s="141"/>
      <c r="K2" s="141"/>
    </row>
    <row r="3" spans="1:11" ht="20.25" x14ac:dyDescent="0.3">
      <c r="A3" s="141"/>
      <c r="B3" s="143"/>
      <c r="C3" s="238" t="s">
        <v>132</v>
      </c>
      <c r="D3" s="238"/>
      <c r="E3" s="238"/>
      <c r="F3" s="238"/>
      <c r="G3" s="238"/>
      <c r="H3" s="145"/>
      <c r="I3" s="146"/>
      <c r="J3" s="141"/>
      <c r="K3" s="141"/>
    </row>
    <row r="4" spans="1:11" ht="15" customHeight="1" x14ac:dyDescent="0.3">
      <c r="A4" s="141"/>
      <c r="B4" s="143"/>
      <c r="C4" s="147"/>
      <c r="D4" s="147"/>
      <c r="E4" s="147"/>
      <c r="F4" s="147"/>
      <c r="G4" s="147"/>
      <c r="H4" s="145"/>
      <c r="I4" s="146"/>
      <c r="J4" s="141"/>
      <c r="K4" s="141"/>
    </row>
    <row r="5" spans="1:11" ht="15" customHeight="1" x14ac:dyDescent="0.2">
      <c r="A5" s="141"/>
      <c r="B5" s="143"/>
      <c r="C5" s="239"/>
      <c r="D5" s="239"/>
      <c r="E5" s="239"/>
      <c r="F5" s="239"/>
      <c r="G5" s="239"/>
      <c r="H5" s="145"/>
      <c r="I5" s="146"/>
      <c r="J5" s="141"/>
      <c r="K5" s="141"/>
    </row>
    <row r="6" spans="1:11" ht="15" customHeight="1" x14ac:dyDescent="0.2">
      <c r="A6" s="141"/>
      <c r="B6" s="143"/>
      <c r="C6" s="148"/>
      <c r="D6" s="145"/>
      <c r="E6" s="145"/>
      <c r="F6" s="145"/>
      <c r="G6" s="145"/>
      <c r="H6" s="145"/>
      <c r="I6" s="146"/>
      <c r="J6" s="141"/>
      <c r="K6" s="141"/>
    </row>
    <row r="7" spans="1:11" ht="30" customHeight="1" x14ac:dyDescent="0.2">
      <c r="A7" s="141"/>
      <c r="B7" s="143"/>
      <c r="C7" s="13" t="s">
        <v>14</v>
      </c>
      <c r="D7" s="145"/>
      <c r="E7" s="240">
        <f>Basisformular!E7</f>
        <v>0</v>
      </c>
      <c r="F7" s="240"/>
      <c r="G7" s="240"/>
      <c r="H7" s="145"/>
      <c r="I7" s="146"/>
      <c r="J7" s="141"/>
      <c r="K7" s="141"/>
    </row>
    <row r="8" spans="1:11" ht="30" customHeight="1" x14ac:dyDescent="0.2">
      <c r="A8" s="141"/>
      <c r="B8" s="143"/>
      <c r="C8" s="13" t="s">
        <v>2</v>
      </c>
      <c r="D8" s="145"/>
      <c r="E8" s="237"/>
      <c r="F8" s="237"/>
      <c r="G8" s="237"/>
      <c r="H8" s="145"/>
      <c r="I8" s="146"/>
      <c r="J8" s="141"/>
      <c r="K8" s="141"/>
    </row>
    <row r="9" spans="1:11" ht="40.5" customHeight="1" x14ac:dyDescent="0.25">
      <c r="A9" s="141"/>
      <c r="B9" s="143"/>
      <c r="C9" s="148"/>
      <c r="D9" s="145"/>
      <c r="E9" s="150" t="s">
        <v>54</v>
      </c>
      <c r="F9" s="150" t="s">
        <v>84</v>
      </c>
      <c r="G9" s="150" t="s">
        <v>83</v>
      </c>
      <c r="H9" s="145"/>
      <c r="I9" s="146"/>
      <c r="J9" s="141"/>
      <c r="K9" s="141"/>
    </row>
    <row r="10" spans="1:11" ht="58.5" customHeight="1" x14ac:dyDescent="0.2">
      <c r="A10" s="141"/>
      <c r="B10" s="143"/>
      <c r="C10" s="13" t="s">
        <v>81</v>
      </c>
      <c r="D10" s="151"/>
      <c r="E10" s="37"/>
      <c r="F10" s="37"/>
      <c r="G10" s="37"/>
      <c r="H10" s="145"/>
      <c r="I10" s="146"/>
      <c r="J10" s="141"/>
      <c r="K10" s="141"/>
    </row>
    <row r="11" spans="1:11" ht="64.5" customHeight="1" x14ac:dyDescent="0.2">
      <c r="A11" s="141"/>
      <c r="B11" s="143"/>
      <c r="C11" s="30" t="s">
        <v>29</v>
      </c>
      <c r="D11" s="145"/>
      <c r="E11" s="47"/>
      <c r="F11" s="47"/>
      <c r="G11" s="47"/>
      <c r="H11" s="145"/>
      <c r="I11" s="146"/>
      <c r="J11" s="141"/>
      <c r="K11" s="141"/>
    </row>
    <row r="12" spans="1:11" ht="39" customHeight="1" x14ac:dyDescent="0.2">
      <c r="A12" s="141"/>
      <c r="B12" s="143"/>
      <c r="C12" s="13" t="s">
        <v>28</v>
      </c>
      <c r="D12" s="145"/>
      <c r="E12" s="38"/>
      <c r="F12" s="38"/>
      <c r="G12" s="38"/>
      <c r="H12" s="145"/>
      <c r="I12" s="146"/>
      <c r="J12" s="141"/>
      <c r="K12" s="141"/>
    </row>
    <row r="13" spans="1:11" ht="24" customHeight="1" x14ac:dyDescent="0.2">
      <c r="A13" s="141"/>
      <c r="B13" s="143"/>
      <c r="C13" s="13" t="s">
        <v>32</v>
      </c>
      <c r="D13" s="145"/>
      <c r="E13" s="38"/>
      <c r="F13" s="38"/>
      <c r="G13" s="37"/>
      <c r="H13" s="145"/>
      <c r="I13" s="146"/>
      <c r="J13" s="141"/>
      <c r="K13" s="141"/>
    </row>
    <row r="14" spans="1:11" ht="24" customHeight="1" x14ac:dyDescent="0.2">
      <c r="A14" s="141"/>
      <c r="B14" s="143"/>
      <c r="C14" s="13" t="s">
        <v>118</v>
      </c>
      <c r="D14" s="145"/>
      <c r="E14" s="38"/>
      <c r="F14" s="38"/>
      <c r="G14" s="38"/>
      <c r="H14" s="145"/>
      <c r="I14" s="146"/>
      <c r="J14" s="141"/>
      <c r="K14" s="141"/>
    </row>
    <row r="15" spans="1:11" ht="24" customHeight="1" x14ac:dyDescent="0.2">
      <c r="A15" s="141"/>
      <c r="B15" s="143"/>
      <c r="C15" s="13" t="s">
        <v>119</v>
      </c>
      <c r="D15" s="145"/>
      <c r="E15" s="38"/>
      <c r="F15" s="38"/>
      <c r="G15" s="38"/>
      <c r="H15" s="145"/>
      <c r="I15" s="146"/>
      <c r="J15" s="141"/>
      <c r="K15" s="141"/>
    </row>
    <row r="16" spans="1:11" ht="24" customHeight="1" x14ac:dyDescent="0.2">
      <c r="A16" s="141"/>
      <c r="B16" s="143"/>
      <c r="C16" s="13" t="s">
        <v>6</v>
      </c>
      <c r="D16" s="145"/>
      <c r="E16" s="38"/>
      <c r="F16" s="38"/>
      <c r="G16" s="37"/>
      <c r="H16" s="145"/>
      <c r="I16" s="146"/>
      <c r="J16" s="141"/>
      <c r="K16" s="141"/>
    </row>
    <row r="17" spans="1:11" ht="24" customHeight="1" x14ac:dyDescent="0.2">
      <c r="A17" s="141"/>
      <c r="B17" s="143"/>
      <c r="C17" s="13" t="s">
        <v>7</v>
      </c>
      <c r="D17" s="145"/>
      <c r="E17" s="38"/>
      <c r="F17" s="38"/>
      <c r="G17" s="37"/>
      <c r="H17" s="145"/>
      <c r="I17" s="146"/>
      <c r="J17" s="141"/>
      <c r="K17" s="141"/>
    </row>
    <row r="18" spans="1:11" ht="20.100000000000001" customHeight="1" x14ac:dyDescent="0.2">
      <c r="A18" s="141"/>
      <c r="B18" s="143"/>
      <c r="C18" s="148"/>
      <c r="D18" s="145"/>
      <c r="E18" s="152"/>
      <c r="F18" s="152"/>
      <c r="G18" s="152"/>
      <c r="H18" s="145"/>
      <c r="I18" s="146"/>
      <c r="J18" s="141"/>
      <c r="K18" s="141"/>
    </row>
    <row r="19" spans="1:11" ht="24.95" customHeight="1" x14ac:dyDescent="0.2">
      <c r="A19" s="141"/>
      <c r="B19" s="143"/>
      <c r="C19" s="13" t="s">
        <v>26</v>
      </c>
      <c r="D19" s="145"/>
      <c r="E19" s="38"/>
      <c r="F19" s="39"/>
      <c r="G19" s="39"/>
      <c r="H19" s="145"/>
      <c r="I19" s="146"/>
      <c r="J19" s="141"/>
      <c r="K19" s="141"/>
    </row>
    <row r="20" spans="1:11" ht="24" customHeight="1" x14ac:dyDescent="0.2">
      <c r="A20" s="141"/>
      <c r="B20" s="143"/>
      <c r="C20" s="13" t="s">
        <v>8</v>
      </c>
      <c r="D20" s="145"/>
      <c r="E20" s="37"/>
      <c r="F20" s="37"/>
      <c r="G20" s="39"/>
      <c r="H20" s="145"/>
      <c r="I20" s="146"/>
      <c r="J20" s="141"/>
      <c r="K20" s="141"/>
    </row>
    <row r="21" spans="1:11" ht="25.5" customHeight="1" x14ac:dyDescent="0.2">
      <c r="A21" s="141"/>
      <c r="B21" s="143"/>
      <c r="C21" s="13" t="s">
        <v>100</v>
      </c>
      <c r="D21" s="145"/>
      <c r="E21" s="37"/>
      <c r="F21" s="37"/>
      <c r="G21" s="39"/>
      <c r="H21" s="145"/>
      <c r="I21" s="146"/>
      <c r="J21" s="141"/>
      <c r="K21" s="141"/>
    </row>
    <row r="22" spans="1:11" ht="27.75" customHeight="1" x14ac:dyDescent="0.2">
      <c r="A22" s="141"/>
      <c r="B22" s="143"/>
      <c r="C22" s="13" t="s">
        <v>10</v>
      </c>
      <c r="D22" s="151"/>
      <c r="E22" s="51">
        <f>+E16*E17*E21/1000</f>
        <v>0</v>
      </c>
      <c r="F22" s="51">
        <f>+F16*F17*F21/1000</f>
        <v>0</v>
      </c>
      <c r="G22" s="51">
        <f>+G16*G17*G21/1000</f>
        <v>0</v>
      </c>
      <c r="H22" s="145"/>
      <c r="I22" s="146"/>
      <c r="J22" s="141"/>
      <c r="K22" s="141"/>
    </row>
    <row r="23" spans="1:11" ht="45" customHeight="1" x14ac:dyDescent="0.2">
      <c r="A23" s="141"/>
      <c r="B23" s="143"/>
      <c r="C23" s="99" t="s">
        <v>120</v>
      </c>
      <c r="D23" s="145"/>
      <c r="E23" s="40">
        <f>+E22*E19</f>
        <v>0</v>
      </c>
      <c r="F23" s="40">
        <f>+F22*F19</f>
        <v>0</v>
      </c>
      <c r="G23" s="40">
        <f>+G22*G19</f>
        <v>0</v>
      </c>
      <c r="H23" s="145"/>
      <c r="I23" s="146"/>
      <c r="J23" s="141"/>
      <c r="K23" s="141"/>
    </row>
    <row r="24" spans="1:11" ht="43.5" customHeight="1" x14ac:dyDescent="0.2">
      <c r="A24" s="141"/>
      <c r="B24" s="143"/>
      <c r="C24" s="13" t="s">
        <v>13</v>
      </c>
      <c r="D24" s="145"/>
      <c r="E24" s="241"/>
      <c r="F24" s="242"/>
      <c r="G24" s="243"/>
      <c r="H24" s="145"/>
      <c r="I24" s="146"/>
      <c r="J24" s="141"/>
      <c r="K24" s="141"/>
    </row>
    <row r="25" spans="1:11" ht="46.5" customHeight="1" x14ac:dyDescent="0.2">
      <c r="A25" s="141"/>
      <c r="B25" s="143"/>
      <c r="C25" s="13" t="s">
        <v>105</v>
      </c>
      <c r="D25" s="145"/>
      <c r="E25" s="225"/>
      <c r="F25" s="226"/>
      <c r="G25" s="227"/>
      <c r="H25" s="145"/>
      <c r="I25" s="146"/>
      <c r="J25" s="141"/>
      <c r="K25" s="141"/>
    </row>
    <row r="26" spans="1:11" ht="22.5" customHeight="1" x14ac:dyDescent="0.2">
      <c r="A26" s="141"/>
      <c r="B26" s="143"/>
      <c r="C26" s="144"/>
      <c r="D26" s="143"/>
      <c r="E26" s="143"/>
      <c r="F26" s="143"/>
      <c r="G26" s="143"/>
      <c r="H26" s="145"/>
      <c r="I26" s="146"/>
      <c r="J26" s="141"/>
      <c r="K26" s="141"/>
    </row>
    <row r="27" spans="1:11" ht="15" customHeight="1" x14ac:dyDescent="0.2">
      <c r="A27" s="141"/>
      <c r="B27" s="143"/>
      <c r="C27" s="228" t="s">
        <v>137</v>
      </c>
      <c r="D27" s="229"/>
      <c r="E27" s="229"/>
      <c r="F27" s="229"/>
      <c r="G27" s="230"/>
      <c r="H27" s="145"/>
      <c r="I27" s="146"/>
      <c r="J27" s="141"/>
      <c r="K27" s="141"/>
    </row>
    <row r="28" spans="1:11" ht="12.75" customHeight="1" x14ac:dyDescent="0.2">
      <c r="A28" s="141"/>
      <c r="B28" s="143"/>
      <c r="C28" s="231"/>
      <c r="D28" s="232"/>
      <c r="E28" s="232"/>
      <c r="F28" s="232"/>
      <c r="G28" s="233"/>
      <c r="H28" s="143"/>
      <c r="I28" s="141"/>
      <c r="J28" s="141"/>
      <c r="K28" s="141"/>
    </row>
    <row r="29" spans="1:11" ht="12.75" customHeight="1" x14ac:dyDescent="0.2">
      <c r="A29" s="141"/>
      <c r="B29" s="143"/>
      <c r="C29" s="231"/>
      <c r="D29" s="232"/>
      <c r="E29" s="232"/>
      <c r="F29" s="232"/>
      <c r="G29" s="233"/>
      <c r="H29" s="143"/>
      <c r="I29" s="141"/>
      <c r="J29" s="141"/>
      <c r="K29" s="141"/>
    </row>
    <row r="30" spans="1:11" ht="12.75" customHeight="1" x14ac:dyDescent="0.2">
      <c r="A30" s="141"/>
      <c r="B30" s="143"/>
      <c r="C30" s="231"/>
      <c r="D30" s="232"/>
      <c r="E30" s="232"/>
      <c r="F30" s="232"/>
      <c r="G30" s="233"/>
      <c r="H30" s="143"/>
      <c r="I30" s="141"/>
      <c r="J30" s="141"/>
      <c r="K30" s="141"/>
    </row>
    <row r="31" spans="1:11" ht="12.75" customHeight="1" x14ac:dyDescent="0.2">
      <c r="A31" s="141"/>
      <c r="B31" s="143"/>
      <c r="C31" s="231"/>
      <c r="D31" s="232"/>
      <c r="E31" s="232"/>
      <c r="F31" s="232"/>
      <c r="G31" s="233"/>
      <c r="H31" s="143"/>
      <c r="I31" s="141"/>
      <c r="J31" s="141"/>
      <c r="K31" s="141"/>
    </row>
    <row r="32" spans="1:11" ht="12.75" customHeight="1" x14ac:dyDescent="0.2">
      <c r="A32" s="141"/>
      <c r="B32" s="143"/>
      <c r="C32" s="231"/>
      <c r="D32" s="232"/>
      <c r="E32" s="232"/>
      <c r="F32" s="232"/>
      <c r="G32" s="233"/>
      <c r="H32" s="143"/>
      <c r="I32" s="141"/>
      <c r="J32" s="141"/>
      <c r="K32" s="141"/>
    </row>
    <row r="33" spans="1:11" ht="12.75" customHeight="1" x14ac:dyDescent="0.2">
      <c r="A33" s="141"/>
      <c r="B33" s="143"/>
      <c r="C33" s="231"/>
      <c r="D33" s="232"/>
      <c r="E33" s="232"/>
      <c r="F33" s="232"/>
      <c r="G33" s="233"/>
      <c r="H33" s="143"/>
      <c r="I33" s="141"/>
      <c r="J33" s="141"/>
      <c r="K33" s="141"/>
    </row>
    <row r="34" spans="1:11" ht="12.75" customHeight="1" x14ac:dyDescent="0.2">
      <c r="A34" s="141"/>
      <c r="B34" s="143"/>
      <c r="C34" s="234"/>
      <c r="D34" s="235"/>
      <c r="E34" s="235"/>
      <c r="F34" s="235"/>
      <c r="G34" s="236"/>
      <c r="H34" s="143"/>
      <c r="I34" s="141"/>
      <c r="J34" s="141"/>
      <c r="K34" s="141"/>
    </row>
    <row r="35" spans="1:11" ht="6" customHeight="1" x14ac:dyDescent="0.2">
      <c r="A35" s="141"/>
      <c r="B35" s="143"/>
      <c r="C35" s="144"/>
      <c r="D35" s="143"/>
      <c r="E35" s="143"/>
      <c r="F35" s="143"/>
      <c r="G35" s="143"/>
      <c r="H35" s="143"/>
      <c r="I35" s="141"/>
      <c r="J35" s="141"/>
      <c r="K35" s="141"/>
    </row>
    <row r="36" spans="1:11" ht="7.5" customHeight="1" x14ac:dyDescent="0.2">
      <c r="A36" s="141"/>
      <c r="B36" s="143"/>
      <c r="C36" s="144"/>
      <c r="D36" s="143"/>
      <c r="E36" s="143"/>
      <c r="F36" s="143"/>
      <c r="G36" s="143"/>
      <c r="H36" s="143"/>
      <c r="I36" s="141"/>
      <c r="J36" s="141"/>
      <c r="K36" s="141"/>
    </row>
    <row r="37" spans="1:11" ht="3.75" customHeight="1" x14ac:dyDescent="0.2">
      <c r="A37" s="141"/>
      <c r="B37" s="143"/>
      <c r="C37" s="143"/>
      <c r="D37" s="143"/>
      <c r="E37" s="143"/>
      <c r="F37" s="143"/>
      <c r="G37" s="143"/>
      <c r="H37" s="143"/>
      <c r="I37" s="141"/>
      <c r="J37" s="141"/>
      <c r="K37" s="141"/>
    </row>
    <row r="38" spans="1:11" x14ac:dyDescent="0.2">
      <c r="A38" s="141"/>
      <c r="B38" s="141"/>
      <c r="C38" s="143"/>
      <c r="D38" s="141"/>
      <c r="E38" s="143"/>
      <c r="F38" s="141"/>
      <c r="G38" s="141"/>
      <c r="H38" s="141"/>
      <c r="I38" s="141"/>
      <c r="J38" s="141"/>
      <c r="K38" s="141"/>
    </row>
    <row r="39" spans="1:11" x14ac:dyDescent="0.2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</row>
    <row r="40" spans="1:11" x14ac:dyDescent="0.2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</row>
    <row r="41" spans="1:11" x14ac:dyDescent="0.2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</row>
    <row r="42" spans="1:11" x14ac:dyDescent="0.2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</row>
    <row r="43" spans="1:11" x14ac:dyDescent="0.2">
      <c r="A43" s="141"/>
      <c r="B43" s="141"/>
      <c r="H43" s="141"/>
      <c r="I43" s="141"/>
      <c r="J43" s="141"/>
      <c r="K43" s="141"/>
    </row>
    <row r="44" spans="1:11" x14ac:dyDescent="0.2">
      <c r="A44" s="141"/>
      <c r="B44" s="141"/>
      <c r="H44" s="141"/>
      <c r="I44" s="141"/>
      <c r="J44" s="141"/>
      <c r="K44" s="141"/>
    </row>
  </sheetData>
  <sheetProtection sheet="1" objects="1" scenarios="1" selectLockedCells="1" autoFilter="0" pivotTables="0"/>
  <customSheetViews>
    <customSheetView guid="{4E287BEF-0991-4645-AD33-AE6989947B5E}" showRuler="0">
      <selection activeCell="A22" sqref="A22"/>
      <pageMargins left="0.78740157480314965" right="0.78740157480314965" top="0.98425196850393704" bottom="0.98425196850393704" header="0.51181102362204722" footer="0.51181102362204722"/>
      <pageSetup paperSize="9" scale="75" orientation="portrait" r:id="rId1"/>
      <headerFooter alignWithMargins="0"/>
    </customSheetView>
  </customSheetViews>
  <mergeCells count="7">
    <mergeCell ref="E25:G25"/>
    <mergeCell ref="C27:G34"/>
    <mergeCell ref="E8:G8"/>
    <mergeCell ref="C3:G3"/>
    <mergeCell ref="C5:G5"/>
    <mergeCell ref="E7:G7"/>
    <mergeCell ref="E24:G24"/>
  </mergeCells>
  <phoneticPr fontId="0" type="noConversion"/>
  <pageMargins left="0.37" right="0.39" top="1.05" bottom="0.98425196850393704" header="0.51181102362204722" footer="0.51181102362204722"/>
  <pageSetup paperSize="9" scale="78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1:L45"/>
  <sheetViews>
    <sheetView showGridLines="0" topLeftCell="A13" zoomScaleNormal="100" workbookViewId="0">
      <selection activeCell="E8" sqref="E8:G8"/>
    </sheetView>
  </sheetViews>
  <sheetFormatPr baseColWidth="10" defaultRowHeight="12.75" x14ac:dyDescent="0.2"/>
  <cols>
    <col min="1" max="1" width="4.28515625" customWidth="1"/>
    <col min="2" max="2" width="2.85546875" customWidth="1"/>
    <col min="3" max="3" width="47.140625" style="1" customWidth="1"/>
    <col min="4" max="4" width="2.5703125" customWidth="1"/>
    <col min="5" max="7" width="22.7109375" customWidth="1"/>
    <col min="8" max="8" width="2.5703125" customWidth="1"/>
    <col min="10" max="10" width="25.42578125" style="109" customWidth="1"/>
    <col min="11" max="11" width="15.5703125" style="109" customWidth="1"/>
  </cols>
  <sheetData>
    <row r="1" spans="1:12" ht="22.5" customHeight="1" x14ac:dyDescent="0.2">
      <c r="A1" s="26"/>
      <c r="B1" s="26"/>
      <c r="C1" s="23"/>
      <c r="D1" s="26"/>
      <c r="E1" s="26"/>
      <c r="F1" s="26"/>
      <c r="G1" s="26"/>
      <c r="H1" s="26"/>
      <c r="I1" s="26"/>
      <c r="J1" s="103"/>
      <c r="K1" s="103"/>
    </row>
    <row r="2" spans="1:12" ht="37.5" customHeight="1" x14ac:dyDescent="0.2">
      <c r="A2" s="26"/>
      <c r="B2" s="25"/>
      <c r="C2" s="24"/>
      <c r="D2" s="25"/>
      <c r="E2" s="25"/>
      <c r="F2" s="25"/>
      <c r="G2" s="25"/>
      <c r="H2" s="25"/>
      <c r="I2" s="26"/>
      <c r="J2" s="103"/>
      <c r="K2" s="103"/>
    </row>
    <row r="3" spans="1:12" ht="20.25" x14ac:dyDescent="0.3">
      <c r="A3" s="26"/>
      <c r="B3" s="25"/>
      <c r="C3" s="247" t="s">
        <v>133</v>
      </c>
      <c r="D3" s="247"/>
      <c r="E3" s="247"/>
      <c r="F3" s="247"/>
      <c r="G3" s="247"/>
      <c r="H3" s="16"/>
      <c r="I3" s="27"/>
      <c r="J3" s="103"/>
      <c r="K3" s="103"/>
    </row>
    <row r="4" spans="1:12" ht="13.5" customHeight="1" x14ac:dyDescent="0.3">
      <c r="A4" s="26"/>
      <c r="B4" s="25"/>
      <c r="C4" s="32"/>
      <c r="D4" s="11"/>
      <c r="E4" s="11"/>
      <c r="F4" s="11"/>
      <c r="G4" s="11"/>
      <c r="H4" s="16"/>
      <c r="I4" s="27"/>
      <c r="J4" s="103"/>
      <c r="K4" s="103"/>
    </row>
    <row r="5" spans="1:12" ht="15" x14ac:dyDescent="0.2">
      <c r="A5" s="26"/>
      <c r="B5" s="25"/>
      <c r="C5" s="248"/>
      <c r="D5" s="248"/>
      <c r="E5" s="248"/>
      <c r="F5" s="248"/>
      <c r="G5" s="248"/>
      <c r="H5" s="16"/>
      <c r="I5" s="27"/>
      <c r="J5" s="103"/>
      <c r="K5" s="103"/>
    </row>
    <row r="6" spans="1:12" ht="15" x14ac:dyDescent="0.2">
      <c r="A6" s="26"/>
      <c r="B6" s="25"/>
      <c r="C6" s="28"/>
      <c r="D6" s="16"/>
      <c r="E6" s="16"/>
      <c r="F6" s="16"/>
      <c r="G6" s="16"/>
      <c r="H6" s="16"/>
      <c r="I6" s="27"/>
      <c r="J6" s="103"/>
      <c r="K6" s="103"/>
    </row>
    <row r="7" spans="1:12" ht="30" customHeight="1" x14ac:dyDescent="0.2">
      <c r="A7" s="26"/>
      <c r="B7" s="25"/>
      <c r="C7" s="13" t="s">
        <v>14</v>
      </c>
      <c r="D7" s="16"/>
      <c r="E7" s="240">
        <f>Basisformular!E7</f>
        <v>0</v>
      </c>
      <c r="F7" s="240"/>
      <c r="G7" s="240"/>
      <c r="H7" s="16"/>
      <c r="I7" s="27"/>
      <c r="J7" s="103"/>
      <c r="K7" s="103"/>
    </row>
    <row r="8" spans="1:12" ht="30" customHeight="1" x14ac:dyDescent="0.2">
      <c r="A8" s="26"/>
      <c r="B8" s="25"/>
      <c r="C8" s="13" t="s">
        <v>2</v>
      </c>
      <c r="D8" s="16"/>
      <c r="E8" s="237"/>
      <c r="F8" s="237"/>
      <c r="G8" s="237"/>
      <c r="H8" s="16"/>
      <c r="I8" s="27"/>
      <c r="J8" s="103"/>
      <c r="K8" s="103"/>
    </row>
    <row r="9" spans="1:12" ht="40.5" customHeight="1" x14ac:dyDescent="0.25">
      <c r="A9" s="26"/>
      <c r="B9" s="25"/>
      <c r="C9" s="28"/>
      <c r="D9" s="16"/>
      <c r="E9" s="29" t="s">
        <v>82</v>
      </c>
      <c r="F9" s="29" t="s">
        <v>86</v>
      </c>
      <c r="G9" s="29" t="s">
        <v>85</v>
      </c>
      <c r="H9" s="16"/>
      <c r="I9" s="27"/>
      <c r="J9" s="106" t="s">
        <v>121</v>
      </c>
      <c r="K9" s="106" t="s">
        <v>126</v>
      </c>
      <c r="L9" s="154"/>
    </row>
    <row r="10" spans="1:12" ht="58.5" customHeight="1" x14ac:dyDescent="0.2">
      <c r="A10" s="26"/>
      <c r="B10" s="25"/>
      <c r="C10" s="50" t="s">
        <v>125</v>
      </c>
      <c r="D10" s="101"/>
      <c r="E10" s="100"/>
      <c r="F10" s="100"/>
      <c r="G10" s="100"/>
      <c r="H10" s="16"/>
      <c r="I10" s="27"/>
      <c r="J10" s="102" t="s">
        <v>122</v>
      </c>
      <c r="K10" s="107">
        <v>0.1</v>
      </c>
      <c r="L10" s="154"/>
    </row>
    <row r="11" spans="1:12" s="112" customFormat="1" ht="64.5" customHeight="1" x14ac:dyDescent="0.2">
      <c r="A11" s="141"/>
      <c r="B11" s="143"/>
      <c r="C11" s="30" t="s">
        <v>29</v>
      </c>
      <c r="D11" s="16"/>
      <c r="E11" s="47"/>
      <c r="F11" s="47"/>
      <c r="G11" s="47"/>
      <c r="H11" s="145"/>
      <c r="I11" s="146"/>
      <c r="J11" s="153" t="s">
        <v>123</v>
      </c>
      <c r="K11" s="153">
        <v>0.2</v>
      </c>
      <c r="L11" s="155"/>
    </row>
    <row r="12" spans="1:12" s="112" customFormat="1" ht="39" customHeight="1" x14ac:dyDescent="0.2">
      <c r="A12" s="141"/>
      <c r="B12" s="143"/>
      <c r="C12" s="13" t="s">
        <v>28</v>
      </c>
      <c r="D12" s="16"/>
      <c r="E12" s="38"/>
      <c r="F12" s="38"/>
      <c r="G12" s="38"/>
      <c r="H12" s="145"/>
      <c r="I12" s="146"/>
      <c r="J12" s="153" t="s">
        <v>124</v>
      </c>
      <c r="K12" s="153">
        <v>0.3</v>
      </c>
      <c r="L12" s="155"/>
    </row>
    <row r="13" spans="1:12" s="112" customFormat="1" ht="24" customHeight="1" x14ac:dyDescent="0.2">
      <c r="A13" s="141"/>
      <c r="B13" s="143"/>
      <c r="C13" s="13" t="s">
        <v>32</v>
      </c>
      <c r="D13" s="16"/>
      <c r="E13" s="38"/>
      <c r="F13" s="38"/>
      <c r="G13" s="37"/>
      <c r="H13" s="145"/>
      <c r="I13" s="146"/>
      <c r="J13" s="141"/>
      <c r="K13" s="141"/>
    </row>
    <row r="14" spans="1:12" s="112" customFormat="1" ht="24" customHeight="1" x14ac:dyDescent="0.2">
      <c r="A14" s="141"/>
      <c r="B14" s="143"/>
      <c r="C14" s="13" t="s">
        <v>118</v>
      </c>
      <c r="D14" s="16"/>
      <c r="E14" s="38"/>
      <c r="F14" s="38"/>
      <c r="G14" s="38"/>
      <c r="H14" s="145"/>
      <c r="I14" s="146"/>
      <c r="J14" s="141"/>
      <c r="K14" s="141"/>
    </row>
    <row r="15" spans="1:12" s="112" customFormat="1" ht="24" customHeight="1" x14ac:dyDescent="0.2">
      <c r="A15" s="141"/>
      <c r="B15" s="143"/>
      <c r="C15" s="13" t="s">
        <v>119</v>
      </c>
      <c r="D15" s="16"/>
      <c r="E15" s="38"/>
      <c r="F15" s="38"/>
      <c r="G15" s="38"/>
      <c r="H15" s="145"/>
      <c r="I15" s="146"/>
      <c r="J15" s="141"/>
      <c r="K15" s="141"/>
    </row>
    <row r="16" spans="1:12" s="112" customFormat="1" ht="24" customHeight="1" x14ac:dyDescent="0.2">
      <c r="A16" s="141"/>
      <c r="B16" s="143"/>
      <c r="C16" s="13" t="s">
        <v>6</v>
      </c>
      <c r="D16" s="16"/>
      <c r="E16" s="38"/>
      <c r="F16" s="38"/>
      <c r="G16" s="37"/>
      <c r="H16" s="145"/>
      <c r="I16" s="146"/>
      <c r="J16" s="141"/>
      <c r="K16" s="141"/>
    </row>
    <row r="17" spans="1:11" s="112" customFormat="1" ht="24" customHeight="1" x14ac:dyDescent="0.2">
      <c r="A17" s="141"/>
      <c r="B17" s="143"/>
      <c r="C17" s="13" t="s">
        <v>7</v>
      </c>
      <c r="D17" s="16"/>
      <c r="E17" s="38"/>
      <c r="F17" s="38"/>
      <c r="G17" s="37"/>
      <c r="H17" s="145"/>
      <c r="I17" s="146"/>
      <c r="J17" s="141"/>
      <c r="K17" s="141"/>
    </row>
    <row r="18" spans="1:11" ht="20.100000000000001" customHeight="1" x14ac:dyDescent="0.2">
      <c r="A18" s="26"/>
      <c r="B18" s="25"/>
      <c r="C18" s="28"/>
      <c r="D18" s="16"/>
      <c r="E18" s="105">
        <f>IFERROR(VLOOKUP(E10,$J$10:$K$12,2,FALSE)*E19,0)</f>
        <v>0</v>
      </c>
      <c r="F18" s="105">
        <f t="shared" ref="F18:G18" si="0">IFERROR(VLOOKUP(F10,$J$10:$K$12,2,FALSE)*F19,0)</f>
        <v>0</v>
      </c>
      <c r="G18" s="105">
        <f t="shared" si="0"/>
        <v>0</v>
      </c>
      <c r="H18" s="16"/>
      <c r="I18" s="27"/>
      <c r="J18" s="103"/>
      <c r="K18" s="103"/>
    </row>
    <row r="19" spans="1:11" ht="30" customHeight="1" x14ac:dyDescent="0.2">
      <c r="A19" s="26"/>
      <c r="B19" s="25"/>
      <c r="C19" s="13" t="s">
        <v>44</v>
      </c>
      <c r="D19" s="16"/>
      <c r="E19" s="48"/>
      <c r="F19" s="48"/>
      <c r="G19" s="48"/>
      <c r="H19" s="16"/>
      <c r="I19" s="27"/>
      <c r="J19" s="103"/>
      <c r="K19" s="103"/>
    </row>
    <row r="20" spans="1:11" ht="30" customHeight="1" x14ac:dyDescent="0.2">
      <c r="A20" s="26"/>
      <c r="B20" s="25"/>
      <c r="C20" s="13" t="s">
        <v>26</v>
      </c>
      <c r="D20" s="16"/>
      <c r="E20" s="39"/>
      <c r="F20" s="39"/>
      <c r="G20" s="39"/>
      <c r="H20" s="16"/>
      <c r="I20" s="27"/>
      <c r="J20" s="103"/>
      <c r="K20" s="103"/>
    </row>
    <row r="21" spans="1:11" ht="30" customHeight="1" x14ac:dyDescent="0.2">
      <c r="A21" s="26"/>
      <c r="B21" s="25"/>
      <c r="C21" s="13" t="s">
        <v>8</v>
      </c>
      <c r="D21" s="16"/>
      <c r="E21" s="37"/>
      <c r="F21" s="39"/>
      <c r="G21" s="39"/>
      <c r="H21" s="16"/>
      <c r="I21" s="27"/>
      <c r="J21" s="103"/>
      <c r="K21" s="103"/>
    </row>
    <row r="22" spans="1:11" ht="30" customHeight="1" x14ac:dyDescent="0.2">
      <c r="A22" s="26"/>
      <c r="B22" s="25"/>
      <c r="C22" s="13" t="s">
        <v>100</v>
      </c>
      <c r="D22" s="16"/>
      <c r="E22" s="37"/>
      <c r="F22" s="39"/>
      <c r="G22" s="39"/>
      <c r="H22" s="16"/>
      <c r="I22" s="27"/>
      <c r="J22" s="103"/>
      <c r="K22" s="103"/>
    </row>
    <row r="23" spans="1:11" ht="30" customHeight="1" x14ac:dyDescent="0.2">
      <c r="A23" s="26"/>
      <c r="B23" s="25"/>
      <c r="C23" s="13" t="s">
        <v>10</v>
      </c>
      <c r="D23" s="16"/>
      <c r="E23" s="51">
        <f>+E16*E17*E22/1000</f>
        <v>0</v>
      </c>
      <c r="F23" s="51">
        <f>+F16*F17*F22/1000</f>
        <v>0</v>
      </c>
      <c r="G23" s="51">
        <f>+G16*G17*G22/1000</f>
        <v>0</v>
      </c>
      <c r="H23" s="16"/>
      <c r="I23" s="27"/>
      <c r="J23" s="103"/>
      <c r="K23" s="103"/>
    </row>
    <row r="24" spans="1:11" ht="30" customHeight="1" x14ac:dyDescent="0.2">
      <c r="A24" s="26"/>
      <c r="B24" s="25"/>
      <c r="C24" s="99" t="s">
        <v>120</v>
      </c>
      <c r="D24" s="28"/>
      <c r="E24" s="40">
        <f>+E23*E20</f>
        <v>0</v>
      </c>
      <c r="F24" s="40">
        <f>+F23*F20</f>
        <v>0</v>
      </c>
      <c r="G24" s="40">
        <f>+G23*G20</f>
        <v>0</v>
      </c>
      <c r="H24" s="16"/>
      <c r="I24" s="27"/>
      <c r="J24" s="103"/>
      <c r="K24" s="103"/>
    </row>
    <row r="25" spans="1:11" ht="40.5" customHeight="1" x14ac:dyDescent="0.2">
      <c r="A25" s="26"/>
      <c r="B25" s="25"/>
      <c r="C25" s="13" t="s">
        <v>13</v>
      </c>
      <c r="D25" s="16"/>
      <c r="E25" s="249"/>
      <c r="F25" s="250"/>
      <c r="G25" s="251"/>
      <c r="H25" s="16"/>
      <c r="I25" s="27"/>
      <c r="J25" s="103"/>
      <c r="K25" s="103"/>
    </row>
    <row r="26" spans="1:11" s="1" customFormat="1" ht="41.25" customHeight="1" x14ac:dyDescent="0.2">
      <c r="A26" s="23"/>
      <c r="B26" s="24"/>
      <c r="C26" s="13" t="s">
        <v>104</v>
      </c>
      <c r="D26" s="16"/>
      <c r="E26" s="244"/>
      <c r="F26" s="245"/>
      <c r="G26" s="246"/>
      <c r="H26" s="28"/>
      <c r="I26" s="33"/>
      <c r="J26" s="108"/>
      <c r="K26" s="108"/>
    </row>
    <row r="27" spans="1:11" ht="45.75" customHeight="1" x14ac:dyDescent="0.2">
      <c r="A27" s="26"/>
      <c r="B27" s="25"/>
      <c r="C27" s="23"/>
      <c r="D27" s="16"/>
      <c r="E27" s="16"/>
      <c r="F27" s="16"/>
      <c r="G27" s="16"/>
      <c r="H27" s="16"/>
      <c r="I27" s="27"/>
      <c r="J27" s="103"/>
      <c r="K27" s="103"/>
    </row>
    <row r="28" spans="1:11" ht="15" x14ac:dyDescent="0.2">
      <c r="A28" s="26"/>
      <c r="B28" s="25"/>
      <c r="C28" s="228" t="s">
        <v>137</v>
      </c>
      <c r="D28" s="229"/>
      <c r="E28" s="229"/>
      <c r="F28" s="229"/>
      <c r="G28" s="230"/>
      <c r="H28" s="16"/>
      <c r="I28" s="27"/>
      <c r="J28" s="103"/>
      <c r="K28" s="103"/>
    </row>
    <row r="29" spans="1:11" x14ac:dyDescent="0.2">
      <c r="A29" s="26"/>
      <c r="B29" s="25"/>
      <c r="C29" s="231"/>
      <c r="D29" s="232"/>
      <c r="E29" s="232"/>
      <c r="F29" s="232"/>
      <c r="G29" s="233"/>
      <c r="H29" s="25"/>
      <c r="I29" s="26"/>
      <c r="J29" s="103"/>
      <c r="K29" s="103"/>
    </row>
    <row r="30" spans="1:11" x14ac:dyDescent="0.2">
      <c r="A30" s="26"/>
      <c r="B30" s="25"/>
      <c r="C30" s="231"/>
      <c r="D30" s="232"/>
      <c r="E30" s="232"/>
      <c r="F30" s="232"/>
      <c r="G30" s="233"/>
      <c r="H30" s="25"/>
      <c r="I30" s="26"/>
      <c r="J30" s="103"/>
      <c r="K30" s="103"/>
    </row>
    <row r="31" spans="1:11" x14ac:dyDescent="0.2">
      <c r="A31" s="26"/>
      <c r="B31" s="25"/>
      <c r="C31" s="231"/>
      <c r="D31" s="232"/>
      <c r="E31" s="232"/>
      <c r="F31" s="232"/>
      <c r="G31" s="233"/>
      <c r="H31" s="25"/>
      <c r="I31" s="26"/>
      <c r="J31" s="103"/>
      <c r="K31" s="103"/>
    </row>
    <row r="32" spans="1:11" x14ac:dyDescent="0.2">
      <c r="A32" s="26"/>
      <c r="B32" s="25"/>
      <c r="C32" s="231"/>
      <c r="D32" s="232"/>
      <c r="E32" s="232"/>
      <c r="F32" s="232"/>
      <c r="G32" s="233"/>
      <c r="H32" s="25"/>
      <c r="I32" s="26"/>
      <c r="J32" s="103"/>
      <c r="K32" s="103"/>
    </row>
    <row r="33" spans="1:11" x14ac:dyDescent="0.2">
      <c r="A33" s="26"/>
      <c r="B33" s="25"/>
      <c r="C33" s="231"/>
      <c r="D33" s="232"/>
      <c r="E33" s="232"/>
      <c r="F33" s="232"/>
      <c r="G33" s="233"/>
      <c r="H33" s="25"/>
      <c r="I33" s="26"/>
      <c r="J33" s="103"/>
      <c r="K33" s="103"/>
    </row>
    <row r="34" spans="1:11" x14ac:dyDescent="0.2">
      <c r="A34" s="26"/>
      <c r="B34" s="25"/>
      <c r="C34" s="231"/>
      <c r="D34" s="232"/>
      <c r="E34" s="232"/>
      <c r="F34" s="232"/>
      <c r="G34" s="233"/>
      <c r="H34" s="25"/>
      <c r="I34" s="26"/>
      <c r="J34" s="103"/>
      <c r="K34" s="103"/>
    </row>
    <row r="35" spans="1:11" x14ac:dyDescent="0.2">
      <c r="A35" s="26"/>
      <c r="B35" s="25"/>
      <c r="C35" s="234"/>
      <c r="D35" s="235"/>
      <c r="E35" s="235"/>
      <c r="F35" s="235"/>
      <c r="G35" s="236"/>
      <c r="H35" s="25"/>
      <c r="I35" s="26"/>
      <c r="J35" s="103"/>
      <c r="K35" s="103"/>
    </row>
    <row r="36" spans="1:11" ht="9" customHeight="1" x14ac:dyDescent="0.2">
      <c r="A36" s="26"/>
      <c r="B36" s="25"/>
      <c r="C36" s="79"/>
      <c r="D36" s="80"/>
      <c r="E36" s="80"/>
      <c r="F36" s="80"/>
      <c r="G36" s="80"/>
      <c r="H36" s="25"/>
      <c r="I36" s="26"/>
      <c r="J36" s="103"/>
      <c r="K36" s="103"/>
    </row>
    <row r="37" spans="1:11" ht="6" customHeight="1" x14ac:dyDescent="0.2">
      <c r="A37" s="26"/>
      <c r="B37" s="25"/>
      <c r="C37" s="24"/>
      <c r="D37" s="25"/>
      <c r="E37" s="25"/>
      <c r="F37" s="25"/>
      <c r="G37" s="25"/>
      <c r="H37" s="25"/>
      <c r="I37" s="26"/>
      <c r="J37" s="103"/>
      <c r="K37" s="103"/>
    </row>
    <row r="38" spans="1:11" ht="5.25" customHeight="1" x14ac:dyDescent="0.2">
      <c r="A38" s="26"/>
      <c r="B38" s="25"/>
      <c r="C38" s="24"/>
      <c r="D38" s="25"/>
      <c r="E38" s="25"/>
      <c r="F38" s="25"/>
      <c r="G38" s="25"/>
      <c r="H38" s="25"/>
      <c r="I38" s="26"/>
      <c r="J38" s="103"/>
      <c r="K38" s="103"/>
    </row>
    <row r="39" spans="1:11" x14ac:dyDescent="0.2">
      <c r="A39" s="26"/>
      <c r="B39" s="26"/>
      <c r="C39" s="23"/>
      <c r="D39" s="26"/>
      <c r="E39" s="26"/>
      <c r="F39" s="26"/>
      <c r="G39" s="26"/>
      <c r="H39" s="26"/>
      <c r="I39" s="26"/>
      <c r="J39" s="103"/>
      <c r="K39" s="103"/>
    </row>
    <row r="40" spans="1:11" x14ac:dyDescent="0.2">
      <c r="A40" s="26"/>
      <c r="B40" s="26"/>
      <c r="C40" s="23"/>
      <c r="D40" s="26"/>
      <c r="E40" s="26"/>
      <c r="F40" s="26"/>
      <c r="G40" s="26"/>
      <c r="H40" s="26"/>
      <c r="I40" s="26"/>
      <c r="J40" s="103"/>
      <c r="K40" s="103"/>
    </row>
    <row r="41" spans="1:11" x14ac:dyDescent="0.2">
      <c r="A41" s="26"/>
      <c r="B41" s="26"/>
      <c r="C41" s="23"/>
      <c r="D41" s="26"/>
      <c r="E41" s="26"/>
      <c r="F41" s="26"/>
      <c r="G41" s="26"/>
      <c r="H41" s="26"/>
      <c r="I41" s="26"/>
      <c r="J41" s="103"/>
      <c r="K41" s="103"/>
    </row>
    <row r="42" spans="1:11" x14ac:dyDescent="0.2">
      <c r="A42" s="26"/>
      <c r="B42" s="26"/>
      <c r="C42" s="23"/>
      <c r="D42" s="26"/>
      <c r="E42" s="26"/>
      <c r="F42" s="26"/>
      <c r="G42" s="26"/>
      <c r="H42" s="26"/>
      <c r="I42" s="26"/>
      <c r="J42" s="103"/>
      <c r="K42" s="103"/>
    </row>
    <row r="43" spans="1:11" x14ac:dyDescent="0.2">
      <c r="A43" s="26"/>
      <c r="B43" s="26"/>
      <c r="C43" s="23"/>
      <c r="D43" s="26"/>
      <c r="E43" s="26"/>
      <c r="F43" s="26"/>
      <c r="G43" s="26"/>
      <c r="H43" s="26"/>
      <c r="I43" s="26"/>
      <c r="J43" s="103"/>
      <c r="K43" s="103"/>
    </row>
    <row r="44" spans="1:11" x14ac:dyDescent="0.2">
      <c r="A44" s="26"/>
      <c r="B44" s="26"/>
      <c r="H44" s="26"/>
      <c r="I44" s="26"/>
      <c r="J44" s="103"/>
      <c r="K44" s="103"/>
    </row>
    <row r="45" spans="1:11" x14ac:dyDescent="0.2">
      <c r="A45" s="26"/>
      <c r="B45" s="26"/>
      <c r="H45" s="26"/>
      <c r="I45" s="26"/>
      <c r="J45" s="103"/>
      <c r="K45" s="103"/>
    </row>
  </sheetData>
  <sheetProtection sheet="1" objects="1" scenarios="1" selectLockedCells="1" autoFilter="0" pivotTables="0"/>
  <customSheetViews>
    <customSheetView guid="{4E287BEF-0991-4645-AD33-AE6989947B5E}" showRuler="0">
      <selection activeCell="E2" sqref="E2"/>
      <pageMargins left="0.78740157480314965" right="0.78740157480314965" top="0.98425196850393704" bottom="0.98425196850393704" header="0.51181102362204722" footer="0.51181102362204722"/>
      <pageSetup paperSize="9" scale="75" orientation="portrait" r:id="rId1"/>
      <headerFooter alignWithMargins="0"/>
    </customSheetView>
  </customSheetViews>
  <mergeCells count="7">
    <mergeCell ref="E26:G26"/>
    <mergeCell ref="C28:G35"/>
    <mergeCell ref="E8:G8"/>
    <mergeCell ref="C3:G3"/>
    <mergeCell ref="C5:G5"/>
    <mergeCell ref="E7:G7"/>
    <mergeCell ref="E25:G25"/>
  </mergeCells>
  <phoneticPr fontId="0" type="noConversion"/>
  <dataValidations count="1">
    <dataValidation type="list" allowBlank="1" showInputMessage="1" showErrorMessage="1" sqref="E10:G10" xr:uid="{00000000-0002-0000-0300-000000000000}">
      <formula1>$J$10:$J$12</formula1>
    </dataValidation>
  </dataValidations>
  <pageMargins left="0.44" right="0.4" top="1.17" bottom="0.98425196850393704" header="0.51181102362204722" footer="0.51181102362204722"/>
  <pageSetup paperSize="9" scale="73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20"/>
  <sheetViews>
    <sheetView showGridLines="0" topLeftCell="A4" zoomScaleNormal="100" workbookViewId="0">
      <selection activeCell="J5" sqref="J5"/>
    </sheetView>
  </sheetViews>
  <sheetFormatPr baseColWidth="10" defaultRowHeight="12.75" x14ac:dyDescent="0.2"/>
  <cols>
    <col min="1" max="1" width="14.7109375" customWidth="1"/>
    <col min="2" max="2" width="20" customWidth="1"/>
    <col min="3" max="3" width="14.140625" customWidth="1"/>
    <col min="4" max="4" width="14" customWidth="1"/>
    <col min="5" max="5" width="13.5703125" customWidth="1"/>
    <col min="6" max="6" width="13.7109375" customWidth="1"/>
    <col min="7" max="7" width="12.7109375" customWidth="1"/>
    <col min="8" max="8" width="10.7109375" customWidth="1"/>
    <col min="9" max="9" width="11.140625" customWidth="1"/>
    <col min="10" max="10" width="12.140625" customWidth="1"/>
    <col min="11" max="11" width="12.28515625" customWidth="1"/>
  </cols>
  <sheetData>
    <row r="2" spans="2:10" ht="43.5" customHeight="1" x14ac:dyDescent="0.2"/>
    <row r="3" spans="2:10" ht="38.25" x14ac:dyDescent="0.2">
      <c r="B3" s="90"/>
      <c r="C3" s="91" t="s">
        <v>116</v>
      </c>
      <c r="D3" s="91" t="s">
        <v>48</v>
      </c>
      <c r="E3" s="91" t="s">
        <v>45</v>
      </c>
      <c r="F3" s="91" t="s">
        <v>46</v>
      </c>
      <c r="G3" s="91" t="s">
        <v>50</v>
      </c>
      <c r="H3" s="91" t="s">
        <v>117</v>
      </c>
      <c r="I3" s="91" t="s">
        <v>52</v>
      </c>
      <c r="J3" s="91" t="s">
        <v>115</v>
      </c>
    </row>
    <row r="4" spans="2:10" x14ac:dyDescent="0.2">
      <c r="B4" s="92"/>
      <c r="C4" s="93" t="s">
        <v>47</v>
      </c>
      <c r="D4" s="93" t="s">
        <v>47</v>
      </c>
      <c r="E4" s="93" t="s">
        <v>49</v>
      </c>
      <c r="F4" s="93" t="s">
        <v>49</v>
      </c>
      <c r="G4" s="93" t="s">
        <v>49</v>
      </c>
      <c r="H4" s="93" t="s">
        <v>51</v>
      </c>
      <c r="I4" s="93" t="s">
        <v>51</v>
      </c>
      <c r="J4" s="93" t="s">
        <v>53</v>
      </c>
    </row>
    <row r="5" spans="2:10" ht="85.5" customHeight="1" x14ac:dyDescent="0.2">
      <c r="B5" s="94" t="s">
        <v>95</v>
      </c>
      <c r="C5" s="95">
        <f>+Basisformular!E22</f>
        <v>0</v>
      </c>
      <c r="D5" s="95">
        <f>+Basisformular!F22</f>
        <v>0</v>
      </c>
      <c r="E5" s="96">
        <f>+Basisformular!E22*Basisformular!E25</f>
        <v>0</v>
      </c>
      <c r="F5" s="96">
        <f>+Basisformular!F22*Basisformular!E25</f>
        <v>0</v>
      </c>
      <c r="G5" s="96">
        <f>+E5-F5</f>
        <v>0</v>
      </c>
      <c r="H5" s="97">
        <f>+Basisformular!F19</f>
        <v>0</v>
      </c>
      <c r="I5" s="97" t="e">
        <f>+Basisformular!#REF!</f>
        <v>#REF!</v>
      </c>
      <c r="J5" s="98" t="e">
        <f>+Basisformular!#REF!</f>
        <v>#REF!</v>
      </c>
    </row>
    <row r="6" spans="2:10" ht="84" customHeight="1" x14ac:dyDescent="0.2">
      <c r="B6" s="1"/>
      <c r="C6" s="4"/>
      <c r="D6" s="4"/>
      <c r="E6" s="4"/>
      <c r="F6" s="4"/>
      <c r="G6" s="4"/>
      <c r="H6" s="3"/>
    </row>
    <row r="9" spans="2:10" x14ac:dyDescent="0.2">
      <c r="E9" s="1"/>
    </row>
    <row r="11" spans="2:10" x14ac:dyDescent="0.2">
      <c r="C11" s="1"/>
      <c r="D11" s="4"/>
      <c r="E11" s="4"/>
    </row>
    <row r="12" spans="2:10" x14ac:dyDescent="0.2">
      <c r="C12" s="1"/>
      <c r="D12" s="4"/>
      <c r="E12" s="4"/>
    </row>
    <row r="13" spans="2:10" x14ac:dyDescent="0.2">
      <c r="C13" s="1"/>
      <c r="D13" s="4"/>
      <c r="E13" s="4"/>
    </row>
    <row r="18" spans="3:4" x14ac:dyDescent="0.2">
      <c r="C18" s="1"/>
      <c r="D18" s="4"/>
    </row>
    <row r="19" spans="3:4" x14ac:dyDescent="0.2">
      <c r="C19" s="1"/>
      <c r="D19" s="4"/>
    </row>
    <row r="20" spans="3:4" x14ac:dyDescent="0.2">
      <c r="C20" s="1"/>
      <c r="D20" s="4"/>
    </row>
  </sheetData>
  <sheetProtection sheet="1" objects="1" scenarios="1" selectLockedCells="1" autoFilter="0" pivotTables="0" selectUnlockedCells="1"/>
  <phoneticPr fontId="0" type="noConversion"/>
  <pageMargins left="1.0900000000000001" right="0.78740157499999996" top="0.984251969" bottom="0.984251969" header="0.4921259845" footer="0.4921259845"/>
  <pageSetup paperSize="9" scale="6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3"/>
  <sheetViews>
    <sheetView topLeftCell="A7" zoomScaleNormal="100" workbookViewId="0">
      <selection sqref="A1:A43"/>
    </sheetView>
  </sheetViews>
  <sheetFormatPr baseColWidth="10" defaultRowHeight="12.75" x14ac:dyDescent="0.2"/>
  <cols>
    <col min="1" max="2" width="3.28515625" customWidth="1"/>
    <col min="3" max="3" width="43.7109375" customWidth="1"/>
    <col min="4" max="4" width="4.5703125" customWidth="1"/>
    <col min="5" max="6" width="25.7109375" customWidth="1"/>
    <col min="7" max="7" width="2.7109375" customWidth="1"/>
    <col min="8" max="8" width="2.42578125" customWidth="1"/>
    <col min="9" max="9" width="2.28515625" customWidth="1"/>
    <col min="10" max="10" width="40.7109375" customWidth="1"/>
    <col min="11" max="11" width="2" customWidth="1"/>
    <col min="12" max="14" width="22.7109375" customWidth="1"/>
    <col min="15" max="16" width="2.42578125" customWidth="1"/>
    <col min="17" max="17" width="2" customWidth="1"/>
    <col min="18" max="18" width="40.7109375" customWidth="1"/>
    <col min="19" max="19" width="2.7109375" customWidth="1"/>
    <col min="20" max="21" width="22.7109375" customWidth="1"/>
    <col min="22" max="22" width="20.42578125" customWidth="1"/>
    <col min="23" max="23" width="1.28515625" customWidth="1"/>
    <col min="24" max="24" width="8.28515625" customWidth="1"/>
  </cols>
  <sheetData>
    <row r="1" spans="1:24" s="175" customFormat="1" ht="13.5" thickBot="1" x14ac:dyDescent="0.25">
      <c r="A1" s="290"/>
      <c r="B1" s="25"/>
      <c r="C1" s="25"/>
      <c r="D1" s="25"/>
      <c r="E1" s="25"/>
      <c r="F1" s="25"/>
      <c r="G1" s="25"/>
      <c r="H1" s="291"/>
      <c r="I1" s="174"/>
      <c r="J1" s="25"/>
      <c r="K1" s="25"/>
      <c r="L1" s="25"/>
      <c r="M1" s="25"/>
      <c r="N1" s="25"/>
      <c r="O1" s="25"/>
      <c r="P1" s="195"/>
      <c r="Q1" s="174"/>
      <c r="R1" s="25"/>
      <c r="S1" s="25"/>
      <c r="T1" s="25"/>
      <c r="U1" s="25"/>
      <c r="V1" s="25"/>
      <c r="W1" s="25"/>
      <c r="X1" s="25"/>
    </row>
    <row r="2" spans="1:24" ht="39.75" customHeight="1" x14ac:dyDescent="0.2">
      <c r="A2" s="290"/>
      <c r="B2" s="298"/>
      <c r="C2" s="269"/>
      <c r="D2" s="269"/>
      <c r="E2" s="269"/>
      <c r="F2" s="269"/>
      <c r="G2" s="270"/>
      <c r="H2" s="291"/>
      <c r="I2" s="298"/>
      <c r="J2" s="269"/>
      <c r="K2" s="269"/>
      <c r="L2" s="269"/>
      <c r="M2" s="269"/>
      <c r="N2" s="269"/>
      <c r="O2" s="270"/>
      <c r="P2" s="271"/>
      <c r="Q2" s="269"/>
      <c r="R2" s="269"/>
      <c r="S2" s="269"/>
      <c r="T2" s="269"/>
      <c r="U2" s="269"/>
      <c r="V2" s="269"/>
      <c r="W2" s="270"/>
      <c r="X2" s="26"/>
    </row>
    <row r="3" spans="1:24" ht="20.25" x14ac:dyDescent="0.3">
      <c r="A3" s="290"/>
      <c r="B3" s="266" t="s">
        <v>134</v>
      </c>
      <c r="C3" s="267"/>
      <c r="D3" s="267"/>
      <c r="E3" s="267"/>
      <c r="F3" s="267"/>
      <c r="G3" s="268"/>
      <c r="H3" s="291"/>
      <c r="I3" s="266" t="s">
        <v>135</v>
      </c>
      <c r="J3" s="267"/>
      <c r="K3" s="267"/>
      <c r="L3" s="267"/>
      <c r="M3" s="267"/>
      <c r="N3" s="267"/>
      <c r="O3" s="268"/>
      <c r="P3" s="271"/>
      <c r="Q3" s="267" t="s">
        <v>136</v>
      </c>
      <c r="R3" s="267"/>
      <c r="S3" s="267"/>
      <c r="T3" s="267"/>
      <c r="U3" s="267"/>
      <c r="V3" s="267"/>
      <c r="W3" s="268"/>
      <c r="X3" s="26"/>
    </row>
    <row r="4" spans="1:24" ht="12" customHeight="1" x14ac:dyDescent="0.2">
      <c r="A4" s="290"/>
      <c r="B4" s="295"/>
      <c r="C4" s="195"/>
      <c r="D4" s="195"/>
      <c r="E4" s="195"/>
      <c r="F4" s="195"/>
      <c r="G4" s="271"/>
      <c r="H4" s="291"/>
      <c r="I4" s="295"/>
      <c r="J4" s="195"/>
      <c r="K4" s="195"/>
      <c r="L4" s="195"/>
      <c r="M4" s="195"/>
      <c r="N4" s="195"/>
      <c r="O4" s="271"/>
      <c r="P4" s="271"/>
      <c r="Q4" s="195"/>
      <c r="R4" s="195"/>
      <c r="S4" s="195"/>
      <c r="T4" s="195"/>
      <c r="U4" s="195"/>
      <c r="V4" s="195"/>
      <c r="W4" s="271"/>
      <c r="X4" s="26"/>
    </row>
    <row r="5" spans="1:24" ht="14.25" customHeight="1" x14ac:dyDescent="0.2">
      <c r="A5" s="290"/>
      <c r="B5" s="295"/>
      <c r="C5" s="195"/>
      <c r="D5" s="195"/>
      <c r="E5" s="195"/>
      <c r="F5" s="195"/>
      <c r="G5" s="271"/>
      <c r="H5" s="291"/>
      <c r="I5" s="295"/>
      <c r="J5" s="195"/>
      <c r="K5" s="195"/>
      <c r="L5" s="195"/>
      <c r="M5" s="195"/>
      <c r="N5" s="195"/>
      <c r="O5" s="271"/>
      <c r="P5" s="271"/>
      <c r="Q5" s="195"/>
      <c r="R5" s="195"/>
      <c r="S5" s="195"/>
      <c r="T5" s="195"/>
      <c r="U5" s="195"/>
      <c r="V5" s="195"/>
      <c r="W5" s="271"/>
      <c r="X5" s="26"/>
    </row>
    <row r="6" spans="1:24" ht="20.100000000000001" customHeight="1" x14ac:dyDescent="0.25">
      <c r="A6" s="290"/>
      <c r="B6" s="45" t="s">
        <v>59</v>
      </c>
      <c r="C6" s="292" t="s">
        <v>58</v>
      </c>
      <c r="D6" s="293"/>
      <c r="E6" s="293"/>
      <c r="F6" s="294"/>
      <c r="G6" s="297"/>
      <c r="H6" s="291"/>
      <c r="I6" s="295"/>
      <c r="J6" s="195"/>
      <c r="K6" s="195"/>
      <c r="L6" s="195"/>
      <c r="M6" s="195"/>
      <c r="N6" s="195"/>
      <c r="O6" s="271"/>
      <c r="P6" s="271"/>
      <c r="Q6" s="195"/>
      <c r="R6" s="195"/>
      <c r="S6" s="195"/>
      <c r="T6" s="195"/>
      <c r="U6" s="195"/>
      <c r="V6" s="195"/>
      <c r="W6" s="271"/>
      <c r="X6" s="26"/>
    </row>
    <row r="7" spans="1:24" ht="20.100000000000001" customHeight="1" x14ac:dyDescent="0.2">
      <c r="A7" s="290"/>
      <c r="B7" s="316"/>
      <c r="C7" s="13" t="s">
        <v>14</v>
      </c>
      <c r="D7" s="307"/>
      <c r="E7" s="252" t="s">
        <v>35</v>
      </c>
      <c r="F7" s="252"/>
      <c r="G7" s="297"/>
      <c r="H7" s="291"/>
      <c r="I7" s="295"/>
      <c r="J7" s="13" t="s">
        <v>14</v>
      </c>
      <c r="K7" s="16"/>
      <c r="L7" s="240" t="str">
        <f>E7</f>
        <v>Institution: Kleines Bürogebäude</v>
      </c>
      <c r="M7" s="240"/>
      <c r="N7" s="240"/>
      <c r="O7" s="273"/>
      <c r="P7" s="271"/>
      <c r="Q7" s="195"/>
      <c r="R7" s="13" t="s">
        <v>14</v>
      </c>
      <c r="S7" s="285"/>
      <c r="T7" s="275" t="str">
        <f>E7</f>
        <v>Institution: Kleines Bürogebäude</v>
      </c>
      <c r="U7" s="276"/>
      <c r="V7" s="277"/>
      <c r="W7" s="273"/>
      <c r="X7" s="26"/>
    </row>
    <row r="8" spans="1:24" ht="23.25" customHeight="1" x14ac:dyDescent="0.2">
      <c r="A8" s="290"/>
      <c r="B8" s="317"/>
      <c r="C8" s="13" t="s">
        <v>0</v>
      </c>
      <c r="D8" s="308"/>
      <c r="E8" s="252"/>
      <c r="F8" s="252"/>
      <c r="G8" s="297"/>
      <c r="H8" s="291"/>
      <c r="I8" s="295"/>
      <c r="J8" s="13" t="s">
        <v>2</v>
      </c>
      <c r="K8" s="16"/>
      <c r="L8" s="278" t="s">
        <v>27</v>
      </c>
      <c r="M8" s="278"/>
      <c r="N8" s="278"/>
      <c r="O8" s="273"/>
      <c r="P8" s="271"/>
      <c r="Q8" s="195"/>
      <c r="R8" s="13" t="s">
        <v>2</v>
      </c>
      <c r="S8" s="285"/>
      <c r="T8" s="278" t="s">
        <v>27</v>
      </c>
      <c r="U8" s="278"/>
      <c r="V8" s="278"/>
      <c r="W8" s="273"/>
      <c r="X8" s="26"/>
    </row>
    <row r="9" spans="1:24" ht="23.25" customHeight="1" x14ac:dyDescent="0.25">
      <c r="A9" s="290"/>
      <c r="B9" s="317"/>
      <c r="C9" s="13" t="s">
        <v>1</v>
      </c>
      <c r="D9" s="308"/>
      <c r="E9" s="252"/>
      <c r="F9" s="252"/>
      <c r="G9" s="297"/>
      <c r="H9" s="291"/>
      <c r="I9" s="295"/>
      <c r="J9" s="28"/>
      <c r="K9" s="16"/>
      <c r="L9" s="29" t="s">
        <v>54</v>
      </c>
      <c r="M9" s="29" t="s">
        <v>84</v>
      </c>
      <c r="N9" s="29" t="s">
        <v>83</v>
      </c>
      <c r="O9" s="273"/>
      <c r="P9" s="271"/>
      <c r="Q9" s="195"/>
      <c r="R9" s="28"/>
      <c r="S9" s="285"/>
      <c r="T9" s="29" t="s">
        <v>82</v>
      </c>
      <c r="U9" s="29" t="s">
        <v>86</v>
      </c>
      <c r="V9" s="29" t="s">
        <v>85</v>
      </c>
      <c r="W9" s="273"/>
      <c r="X9" s="26"/>
    </row>
    <row r="10" spans="1:24" ht="45" customHeight="1" x14ac:dyDescent="0.2">
      <c r="A10" s="290"/>
      <c r="B10" s="317"/>
      <c r="C10" s="13" t="s">
        <v>19</v>
      </c>
      <c r="D10" s="308"/>
      <c r="E10" s="252" t="s">
        <v>39</v>
      </c>
      <c r="F10" s="252"/>
      <c r="G10" s="297"/>
      <c r="H10" s="291"/>
      <c r="I10" s="295"/>
      <c r="J10" s="13" t="s">
        <v>81</v>
      </c>
      <c r="K10" s="16"/>
      <c r="L10" s="53">
        <v>22</v>
      </c>
      <c r="M10" s="53">
        <v>15</v>
      </c>
      <c r="N10" s="53"/>
      <c r="O10" s="273"/>
      <c r="P10" s="271"/>
      <c r="Q10" s="195"/>
      <c r="R10" s="50" t="s">
        <v>125</v>
      </c>
      <c r="S10" s="285"/>
      <c r="T10" s="104" t="s">
        <v>123</v>
      </c>
      <c r="U10" s="104" t="s">
        <v>123</v>
      </c>
      <c r="V10" s="104"/>
      <c r="W10" s="273"/>
      <c r="X10" s="26"/>
    </row>
    <row r="11" spans="1:24" ht="38.25" customHeight="1" x14ac:dyDescent="0.2">
      <c r="A11" s="290"/>
      <c r="B11" s="317"/>
      <c r="C11" s="50" t="s">
        <v>16</v>
      </c>
      <c r="D11" s="308"/>
      <c r="E11" s="252">
        <v>540</v>
      </c>
      <c r="F11" s="252"/>
      <c r="G11" s="297"/>
      <c r="H11" s="291"/>
      <c r="I11" s="295"/>
      <c r="J11" s="30" t="s">
        <v>93</v>
      </c>
      <c r="K11" s="16"/>
      <c r="L11" s="54" t="s">
        <v>42</v>
      </c>
      <c r="M11" s="54" t="s">
        <v>89</v>
      </c>
      <c r="N11" s="54"/>
      <c r="O11" s="273"/>
      <c r="P11" s="271"/>
      <c r="Q11" s="195"/>
      <c r="R11" s="30" t="s">
        <v>90</v>
      </c>
      <c r="S11" s="285"/>
      <c r="T11" s="54" t="s">
        <v>40</v>
      </c>
      <c r="U11" s="54" t="s">
        <v>127</v>
      </c>
      <c r="V11" s="54"/>
      <c r="W11" s="273"/>
      <c r="X11" s="26"/>
    </row>
    <row r="12" spans="1:24" ht="39.75" customHeight="1" x14ac:dyDescent="0.2">
      <c r="A12" s="290"/>
      <c r="B12" s="317"/>
      <c r="C12" s="50" t="s">
        <v>38</v>
      </c>
      <c r="D12" s="308"/>
      <c r="E12" s="260" t="s">
        <v>41</v>
      </c>
      <c r="F12" s="261"/>
      <c r="G12" s="297"/>
      <c r="H12" s="291"/>
      <c r="I12" s="295"/>
      <c r="J12" s="13" t="s">
        <v>28</v>
      </c>
      <c r="K12" s="16"/>
      <c r="L12" s="55" t="s">
        <v>30</v>
      </c>
      <c r="M12" s="55" t="s">
        <v>88</v>
      </c>
      <c r="N12" s="55"/>
      <c r="O12" s="273"/>
      <c r="P12" s="271"/>
      <c r="Q12" s="195"/>
      <c r="R12" s="13" t="s">
        <v>28</v>
      </c>
      <c r="S12" s="285"/>
      <c r="T12" s="54" t="s">
        <v>31</v>
      </c>
      <c r="U12" s="55" t="s">
        <v>33</v>
      </c>
      <c r="V12" s="55"/>
      <c r="W12" s="273"/>
      <c r="X12" s="26"/>
    </row>
    <row r="13" spans="1:24" ht="37.5" customHeight="1" x14ac:dyDescent="0.2">
      <c r="A13" s="290"/>
      <c r="B13" s="317"/>
      <c r="C13" s="13" t="s">
        <v>3</v>
      </c>
      <c r="D13" s="308"/>
      <c r="E13" s="252">
        <v>11111111</v>
      </c>
      <c r="F13" s="252"/>
      <c r="G13" s="297"/>
      <c r="H13" s="291"/>
      <c r="I13" s="295"/>
      <c r="J13" s="13" t="s">
        <v>32</v>
      </c>
      <c r="K13" s="16"/>
      <c r="L13" s="55" t="s">
        <v>21</v>
      </c>
      <c r="M13" s="55"/>
      <c r="N13" s="53"/>
      <c r="O13" s="273"/>
      <c r="P13" s="271"/>
      <c r="Q13" s="195"/>
      <c r="R13" s="13" t="s">
        <v>91</v>
      </c>
      <c r="S13" s="285"/>
      <c r="T13" s="53" t="s">
        <v>22</v>
      </c>
      <c r="U13" s="53" t="s">
        <v>22</v>
      </c>
      <c r="V13" s="53"/>
      <c r="W13" s="273"/>
      <c r="X13" s="26"/>
    </row>
    <row r="14" spans="1:24" ht="23.25" customHeight="1" x14ac:dyDescent="0.2">
      <c r="A14" s="290"/>
      <c r="B14" s="317"/>
      <c r="C14" s="13" t="s">
        <v>92</v>
      </c>
      <c r="D14" s="308"/>
      <c r="E14" s="265">
        <v>52680</v>
      </c>
      <c r="F14" s="265"/>
      <c r="G14" s="297"/>
      <c r="H14" s="291"/>
      <c r="I14" s="295"/>
      <c r="J14" s="13" t="s">
        <v>4</v>
      </c>
      <c r="K14" s="16"/>
      <c r="L14" s="55" t="s">
        <v>23</v>
      </c>
      <c r="M14" s="55" t="s">
        <v>23</v>
      </c>
      <c r="N14" s="55"/>
      <c r="O14" s="273"/>
      <c r="P14" s="271"/>
      <c r="Q14" s="195"/>
      <c r="R14" s="13" t="s">
        <v>4</v>
      </c>
      <c r="S14" s="285"/>
      <c r="T14" s="55" t="s">
        <v>139</v>
      </c>
      <c r="U14" s="55" t="s">
        <v>139</v>
      </c>
      <c r="V14" s="55"/>
      <c r="W14" s="273"/>
      <c r="X14" s="26"/>
    </row>
    <row r="15" spans="1:24" ht="25.5" customHeight="1" x14ac:dyDescent="0.2">
      <c r="A15" s="290"/>
      <c r="B15" s="318"/>
      <c r="C15" s="43"/>
      <c r="D15" s="308"/>
      <c r="E15" s="56"/>
      <c r="F15" s="57">
        <f>IF(E22&gt;0,F18*0.4,F18*0.3)</f>
        <v>5200</v>
      </c>
      <c r="G15" s="297"/>
      <c r="H15" s="291"/>
      <c r="I15" s="295"/>
      <c r="J15" s="13" t="s">
        <v>5</v>
      </c>
      <c r="K15" s="16"/>
      <c r="L15" s="55" t="s">
        <v>23</v>
      </c>
      <c r="M15" s="55" t="s">
        <v>23</v>
      </c>
      <c r="N15" s="55"/>
      <c r="O15" s="273"/>
      <c r="P15" s="271"/>
      <c r="Q15" s="195"/>
      <c r="R15" s="13" t="s">
        <v>5</v>
      </c>
      <c r="S15" s="285"/>
      <c r="T15" s="55" t="s">
        <v>139</v>
      </c>
      <c r="U15" s="55" t="s">
        <v>139</v>
      </c>
      <c r="V15" s="55"/>
      <c r="W15" s="273"/>
      <c r="X15" s="26"/>
    </row>
    <row r="16" spans="1:24" ht="24" customHeight="1" x14ac:dyDescent="0.25">
      <c r="A16" s="290"/>
      <c r="B16" s="45" t="s">
        <v>60</v>
      </c>
      <c r="C16" s="44" t="s">
        <v>61</v>
      </c>
      <c r="D16" s="308"/>
      <c r="E16" s="14" t="s">
        <v>24</v>
      </c>
      <c r="F16" s="14" t="s">
        <v>25</v>
      </c>
      <c r="G16" s="297"/>
      <c r="H16" s="291"/>
      <c r="I16" s="295"/>
      <c r="J16" s="13" t="s">
        <v>6</v>
      </c>
      <c r="K16" s="16"/>
      <c r="L16" s="55">
        <v>108</v>
      </c>
      <c r="M16" s="55">
        <v>25</v>
      </c>
      <c r="N16" s="53"/>
      <c r="O16" s="273"/>
      <c r="P16" s="271"/>
      <c r="Q16" s="195"/>
      <c r="R16" s="13" t="s">
        <v>6</v>
      </c>
      <c r="S16" s="285"/>
      <c r="T16" s="55">
        <v>54</v>
      </c>
      <c r="U16" s="53">
        <v>54</v>
      </c>
      <c r="V16" s="53"/>
      <c r="W16" s="273"/>
      <c r="X16" s="26"/>
    </row>
    <row r="17" spans="1:24" ht="30" customHeight="1" x14ac:dyDescent="0.2">
      <c r="A17" s="290"/>
      <c r="B17" s="316"/>
      <c r="C17" s="65" t="s">
        <v>15</v>
      </c>
      <c r="D17" s="308"/>
      <c r="E17" s="52">
        <v>2</v>
      </c>
      <c r="F17" s="52">
        <v>2</v>
      </c>
      <c r="G17" s="297"/>
      <c r="H17" s="291"/>
      <c r="I17" s="295"/>
      <c r="J17" s="13" t="s">
        <v>7</v>
      </c>
      <c r="K17" s="16"/>
      <c r="L17" s="55">
        <v>2</v>
      </c>
      <c r="M17" s="55">
        <v>1</v>
      </c>
      <c r="N17" s="53"/>
      <c r="O17" s="273"/>
      <c r="P17" s="271"/>
      <c r="Q17" s="195"/>
      <c r="R17" s="13" t="s">
        <v>7</v>
      </c>
      <c r="S17" s="285"/>
      <c r="T17" s="55">
        <v>2</v>
      </c>
      <c r="U17" s="53">
        <v>1</v>
      </c>
      <c r="V17" s="53"/>
      <c r="W17" s="273"/>
      <c r="X17" s="26"/>
    </row>
    <row r="18" spans="1:24" ht="32.25" customHeight="1" x14ac:dyDescent="0.2">
      <c r="A18" s="290"/>
      <c r="B18" s="317"/>
      <c r="C18" s="15" t="s">
        <v>43</v>
      </c>
      <c r="D18" s="308"/>
      <c r="E18" s="34"/>
      <c r="F18" s="35">
        <f>SUM(T19:V19)</f>
        <v>13000</v>
      </c>
      <c r="G18" s="297"/>
      <c r="H18" s="291"/>
      <c r="I18" s="295"/>
      <c r="J18" s="286"/>
      <c r="K18" s="286"/>
      <c r="L18" s="286"/>
      <c r="M18" s="286"/>
      <c r="N18" s="286"/>
      <c r="O18" s="273"/>
      <c r="P18" s="271"/>
      <c r="Q18" s="195"/>
      <c r="R18" s="63"/>
      <c r="S18" s="63"/>
      <c r="T18" s="63"/>
      <c r="U18" s="63"/>
      <c r="V18" s="63"/>
      <c r="W18" s="273"/>
      <c r="X18" s="26"/>
    </row>
    <row r="19" spans="1:24" ht="33" customHeight="1" x14ac:dyDescent="0.2">
      <c r="A19" s="290"/>
      <c r="B19" s="317"/>
      <c r="C19" s="65" t="s">
        <v>18</v>
      </c>
      <c r="D19" s="308"/>
      <c r="E19" s="49">
        <f>SUM(L22:N22)</f>
        <v>16.552</v>
      </c>
      <c r="F19" s="49">
        <f>SUM(T23:V23)</f>
        <v>4.9139999999999997</v>
      </c>
      <c r="G19" s="297"/>
      <c r="H19" s="291"/>
      <c r="I19" s="295"/>
      <c r="J19" s="13" t="s">
        <v>26</v>
      </c>
      <c r="K19" s="16"/>
      <c r="L19" s="59">
        <v>1500</v>
      </c>
      <c r="M19" s="59">
        <v>2400</v>
      </c>
      <c r="N19" s="59"/>
      <c r="O19" s="273"/>
      <c r="P19" s="271"/>
      <c r="Q19" s="195"/>
      <c r="R19" s="13" t="s">
        <v>44</v>
      </c>
      <c r="S19" s="285"/>
      <c r="T19" s="58">
        <v>9800</v>
      </c>
      <c r="U19" s="58">
        <v>3200</v>
      </c>
      <c r="V19" s="58"/>
      <c r="W19" s="273"/>
      <c r="X19" s="26"/>
    </row>
    <row r="20" spans="1:24" ht="32.25" customHeight="1" x14ac:dyDescent="0.2">
      <c r="A20" s="290"/>
      <c r="B20" s="317"/>
      <c r="C20" s="13" t="s">
        <v>20</v>
      </c>
      <c r="D20" s="308"/>
      <c r="E20" s="49">
        <f>SUM(E19/E11*1000)</f>
        <v>30.651851851851852</v>
      </c>
      <c r="F20" s="49">
        <f>SUM(F19/E11*1000)</f>
        <v>9.0999999999999979</v>
      </c>
      <c r="G20" s="297"/>
      <c r="H20" s="291"/>
      <c r="I20" s="295"/>
      <c r="J20" s="13" t="s">
        <v>8</v>
      </c>
      <c r="K20" s="16"/>
      <c r="L20" s="53">
        <v>58</v>
      </c>
      <c r="M20" s="53">
        <v>40</v>
      </c>
      <c r="N20" s="59"/>
      <c r="O20" s="273"/>
      <c r="P20" s="271"/>
      <c r="Q20" s="195"/>
      <c r="R20" s="13" t="s">
        <v>26</v>
      </c>
      <c r="S20" s="285"/>
      <c r="T20" s="59">
        <v>1500</v>
      </c>
      <c r="U20" s="59">
        <v>1500</v>
      </c>
      <c r="V20" s="59"/>
      <c r="W20" s="273"/>
      <c r="X20" s="26"/>
    </row>
    <row r="21" spans="1:24" ht="30.75" customHeight="1" x14ac:dyDescent="0.2">
      <c r="A21" s="290"/>
      <c r="B21" s="317"/>
      <c r="C21" s="13" t="s">
        <v>17</v>
      </c>
      <c r="D21" s="308"/>
      <c r="E21" s="36">
        <f>SUM(L23:N23)</f>
        <v>25728</v>
      </c>
      <c r="F21" s="36">
        <f>SUM(T24:V24)</f>
        <v>7371</v>
      </c>
      <c r="G21" s="297"/>
      <c r="H21" s="291"/>
      <c r="I21" s="295"/>
      <c r="J21" s="13" t="s">
        <v>100</v>
      </c>
      <c r="K21" s="16"/>
      <c r="L21" s="53">
        <v>72</v>
      </c>
      <c r="M21" s="53">
        <v>40</v>
      </c>
      <c r="N21" s="59"/>
      <c r="O21" s="273"/>
      <c r="P21" s="271"/>
      <c r="Q21" s="195"/>
      <c r="R21" s="13" t="s">
        <v>8</v>
      </c>
      <c r="S21" s="285"/>
      <c r="T21" s="53">
        <v>35</v>
      </c>
      <c r="U21" s="59">
        <v>11</v>
      </c>
      <c r="V21" s="59"/>
      <c r="W21" s="273"/>
      <c r="X21" s="26"/>
    </row>
    <row r="22" spans="1:24" ht="30" customHeight="1" x14ac:dyDescent="0.2">
      <c r="A22" s="290"/>
      <c r="B22" s="317"/>
      <c r="C22" s="13" t="s">
        <v>56</v>
      </c>
      <c r="D22" s="308"/>
      <c r="E22" s="262">
        <v>1000</v>
      </c>
      <c r="F22" s="263"/>
      <c r="G22" s="297"/>
      <c r="H22" s="291"/>
      <c r="I22" s="295"/>
      <c r="J22" s="13" t="s">
        <v>10</v>
      </c>
      <c r="K22" s="16"/>
      <c r="L22" s="51">
        <f>SUM(L16*L17*L21/1000)</f>
        <v>15.552</v>
      </c>
      <c r="M22" s="51">
        <f>SUM(M16*M17*M21/1000)</f>
        <v>1</v>
      </c>
      <c r="N22" s="51">
        <f>SUM(N16*N17*N21/1000)</f>
        <v>0</v>
      </c>
      <c r="O22" s="273"/>
      <c r="P22" s="271"/>
      <c r="Q22" s="195"/>
      <c r="R22" s="13" t="s">
        <v>9</v>
      </c>
      <c r="S22" s="285"/>
      <c r="T22" s="53">
        <v>39</v>
      </c>
      <c r="U22" s="59">
        <v>13</v>
      </c>
      <c r="V22" s="59"/>
      <c r="W22" s="273"/>
      <c r="X22" s="26"/>
    </row>
    <row r="23" spans="1:24" ht="32.25" customHeight="1" x14ac:dyDescent="0.2">
      <c r="A23" s="290"/>
      <c r="B23" s="317"/>
      <c r="C23" s="305" t="s">
        <v>87</v>
      </c>
      <c r="D23" s="308"/>
      <c r="E23" s="256">
        <f>SUM(E21-F21)</f>
        <v>18357</v>
      </c>
      <c r="F23" s="258">
        <f>E23/E21</f>
        <v>0.71350279850746268</v>
      </c>
      <c r="G23" s="297"/>
      <c r="H23" s="291"/>
      <c r="I23" s="295"/>
      <c r="J23" s="13" t="s">
        <v>36</v>
      </c>
      <c r="K23" s="16"/>
      <c r="L23" s="40">
        <f>+L22*L19</f>
        <v>23328</v>
      </c>
      <c r="M23" s="40">
        <f>+M22*M19</f>
        <v>2400</v>
      </c>
      <c r="N23" s="40">
        <f>+N22*N19</f>
        <v>0</v>
      </c>
      <c r="O23" s="273"/>
      <c r="P23" s="271"/>
      <c r="Q23" s="195"/>
      <c r="R23" s="13" t="s">
        <v>10</v>
      </c>
      <c r="S23" s="285"/>
      <c r="T23" s="51">
        <f>+T16*T17*T22/1000</f>
        <v>4.2119999999999997</v>
      </c>
      <c r="U23" s="51">
        <f>+U16*U17*U22/1000</f>
        <v>0.70199999999999996</v>
      </c>
      <c r="V23" s="51">
        <f>+V16*V17*V22/1000</f>
        <v>0</v>
      </c>
      <c r="W23" s="273"/>
      <c r="X23" s="26"/>
    </row>
    <row r="24" spans="1:24" ht="33.75" customHeight="1" x14ac:dyDescent="0.2">
      <c r="A24" s="290"/>
      <c r="B24" s="317"/>
      <c r="C24" s="306"/>
      <c r="D24" s="308"/>
      <c r="E24" s="257"/>
      <c r="F24" s="259"/>
      <c r="G24" s="297"/>
      <c r="H24" s="291"/>
      <c r="I24" s="295"/>
      <c r="J24" s="13" t="s">
        <v>13</v>
      </c>
      <c r="K24" s="16"/>
      <c r="L24" s="287"/>
      <c r="M24" s="288"/>
      <c r="N24" s="289"/>
      <c r="O24" s="273"/>
      <c r="P24" s="271"/>
      <c r="Q24" s="195"/>
      <c r="R24" s="13" t="s">
        <v>36</v>
      </c>
      <c r="S24" s="285"/>
      <c r="T24" s="40">
        <f>+T23*T20</f>
        <v>6318</v>
      </c>
      <c r="U24" s="40">
        <f>+U23*U20</f>
        <v>1053</v>
      </c>
      <c r="V24" s="40">
        <f>+V23*V20</f>
        <v>0</v>
      </c>
      <c r="W24" s="273"/>
      <c r="X24" s="26"/>
    </row>
    <row r="25" spans="1:24" ht="30" customHeight="1" x14ac:dyDescent="0.2">
      <c r="A25" s="290"/>
      <c r="B25" s="317"/>
      <c r="C25" s="65" t="s">
        <v>55</v>
      </c>
      <c r="D25" s="308"/>
      <c r="E25" s="254">
        <v>0.15</v>
      </c>
      <c r="F25" s="255"/>
      <c r="G25" s="297"/>
      <c r="H25" s="291"/>
      <c r="I25" s="295"/>
      <c r="J25" s="13" t="s">
        <v>11</v>
      </c>
      <c r="K25" s="16"/>
      <c r="L25" s="310"/>
      <c r="M25" s="311"/>
      <c r="N25" s="312"/>
      <c r="O25" s="273"/>
      <c r="P25" s="271"/>
      <c r="Q25" s="195"/>
      <c r="R25" s="13" t="s">
        <v>13</v>
      </c>
      <c r="S25" s="285"/>
      <c r="T25" s="279"/>
      <c r="U25" s="280"/>
      <c r="V25" s="281"/>
      <c r="W25" s="273"/>
      <c r="X25" s="26"/>
    </row>
    <row r="26" spans="1:24" ht="30.75" customHeight="1" x14ac:dyDescent="0.2">
      <c r="A26" s="290"/>
      <c r="B26" s="317"/>
      <c r="C26" s="13" t="s">
        <v>57</v>
      </c>
      <c r="D26" s="308"/>
      <c r="E26" s="221">
        <f>+E23*E25</f>
        <v>2753.5499999999997</v>
      </c>
      <c r="F26" s="264"/>
      <c r="G26" s="297"/>
      <c r="H26" s="291"/>
      <c r="I26" s="295"/>
      <c r="J26" s="61"/>
      <c r="K26" s="61"/>
      <c r="L26" s="61"/>
      <c r="M26" s="61"/>
      <c r="N26" s="61"/>
      <c r="O26" s="273"/>
      <c r="P26" s="271"/>
      <c r="Q26" s="195"/>
      <c r="R26" s="13" t="s">
        <v>11</v>
      </c>
      <c r="S26" s="285"/>
      <c r="T26" s="282"/>
      <c r="U26" s="283"/>
      <c r="V26" s="284"/>
      <c r="W26" s="273"/>
      <c r="X26" s="26"/>
    </row>
    <row r="27" spans="1:24" ht="32.25" customHeight="1" x14ac:dyDescent="0.2">
      <c r="A27" s="290"/>
      <c r="B27" s="317"/>
      <c r="C27" s="21" t="s">
        <v>12</v>
      </c>
      <c r="D27" s="308"/>
      <c r="E27" s="224">
        <f>+F18/E26</f>
        <v>4.721178115523597</v>
      </c>
      <c r="F27" s="253"/>
      <c r="G27" s="297"/>
      <c r="H27" s="291"/>
      <c r="I27" s="295"/>
      <c r="J27" s="61"/>
      <c r="K27" s="61"/>
      <c r="L27" s="61"/>
      <c r="M27" s="61"/>
      <c r="N27" s="61"/>
      <c r="O27" s="273"/>
      <c r="P27" s="271"/>
      <c r="Q27" s="195"/>
      <c r="R27" s="64"/>
      <c r="S27" s="285"/>
      <c r="T27" s="64"/>
      <c r="U27" s="64"/>
      <c r="V27" s="64"/>
      <c r="W27" s="273"/>
      <c r="X27" s="26"/>
    </row>
    <row r="28" spans="1:24" ht="28.5" customHeight="1" x14ac:dyDescent="0.2">
      <c r="A28" s="290"/>
      <c r="B28" s="317"/>
      <c r="C28" s="65" t="s">
        <v>34</v>
      </c>
      <c r="D28" s="308"/>
      <c r="E28" s="221">
        <v>2600</v>
      </c>
      <c r="F28" s="264"/>
      <c r="G28" s="297"/>
      <c r="H28" s="291"/>
      <c r="I28" s="60"/>
      <c r="J28" s="313" t="s">
        <v>101</v>
      </c>
      <c r="K28" s="232"/>
      <c r="L28" s="232"/>
      <c r="M28" s="232"/>
      <c r="N28" s="233"/>
      <c r="O28" s="62"/>
      <c r="P28" s="271"/>
      <c r="Q28" s="195"/>
      <c r="R28" s="66" t="s">
        <v>97</v>
      </c>
      <c r="S28" s="67"/>
      <c r="T28" s="67"/>
      <c r="U28" s="67"/>
      <c r="V28" s="68"/>
      <c r="W28" s="273"/>
      <c r="X28" s="26"/>
    </row>
    <row r="29" spans="1:24" ht="30" x14ac:dyDescent="0.2">
      <c r="A29" s="290"/>
      <c r="B29" s="317"/>
      <c r="C29" s="21" t="s">
        <v>37</v>
      </c>
      <c r="D29" s="308"/>
      <c r="E29" s="224">
        <f>+(F18-E28)/E26</f>
        <v>3.7769424924188777</v>
      </c>
      <c r="F29" s="253"/>
      <c r="G29" s="297"/>
      <c r="H29" s="291"/>
      <c r="I29" s="60"/>
      <c r="J29" s="231"/>
      <c r="K29" s="232"/>
      <c r="L29" s="232"/>
      <c r="M29" s="232"/>
      <c r="N29" s="233"/>
      <c r="O29" s="62"/>
      <c r="P29" s="271"/>
      <c r="Q29" s="195"/>
      <c r="R29" s="69"/>
      <c r="S29" s="67"/>
      <c r="T29" s="67"/>
      <c r="U29" s="67"/>
      <c r="V29" s="68"/>
      <c r="W29" s="273"/>
      <c r="X29" s="26"/>
    </row>
    <row r="30" spans="1:24" ht="32.25" customHeight="1" x14ac:dyDescent="0.2">
      <c r="A30" s="290"/>
      <c r="B30" s="317"/>
      <c r="C30" s="65" t="s">
        <v>13</v>
      </c>
      <c r="D30" s="308"/>
      <c r="E30" s="299"/>
      <c r="F30" s="300"/>
      <c r="G30" s="297"/>
      <c r="H30" s="291"/>
      <c r="I30" s="295"/>
      <c r="J30" s="231"/>
      <c r="K30" s="232"/>
      <c r="L30" s="232"/>
      <c r="M30" s="232"/>
      <c r="N30" s="233"/>
      <c r="O30" s="301"/>
      <c r="P30" s="271"/>
      <c r="Q30" s="195"/>
      <c r="R30" s="69"/>
      <c r="S30" s="67"/>
      <c r="T30" s="67"/>
      <c r="U30" s="67"/>
      <c r="V30" s="68"/>
      <c r="W30" s="273"/>
      <c r="X30" s="26"/>
    </row>
    <row r="31" spans="1:24" ht="33" customHeight="1" x14ac:dyDescent="0.2">
      <c r="A31" s="290"/>
      <c r="B31" s="317"/>
      <c r="C31" s="13" t="s">
        <v>11</v>
      </c>
      <c r="D31" s="308"/>
      <c r="E31" s="319"/>
      <c r="F31" s="312"/>
      <c r="G31" s="297"/>
      <c r="H31" s="291"/>
      <c r="I31" s="295"/>
      <c r="J31" s="231"/>
      <c r="K31" s="232"/>
      <c r="L31" s="232"/>
      <c r="M31" s="232"/>
      <c r="N31" s="233"/>
      <c r="O31" s="301"/>
      <c r="P31" s="271"/>
      <c r="Q31" s="195"/>
      <c r="R31" s="69"/>
      <c r="S31" s="67"/>
      <c r="T31" s="67"/>
      <c r="U31" s="67"/>
      <c r="V31" s="68"/>
      <c r="W31" s="273"/>
      <c r="X31" s="26"/>
    </row>
    <row r="32" spans="1:24" ht="15" customHeight="1" x14ac:dyDescent="0.2">
      <c r="A32" s="290"/>
      <c r="B32" s="295"/>
      <c r="C32" s="195"/>
      <c r="D32" s="195"/>
      <c r="E32" s="195"/>
      <c r="F32" s="195"/>
      <c r="G32" s="271"/>
      <c r="H32" s="291"/>
      <c r="I32" s="295"/>
      <c r="J32" s="231"/>
      <c r="K32" s="232"/>
      <c r="L32" s="232"/>
      <c r="M32" s="232"/>
      <c r="N32" s="233"/>
      <c r="O32" s="301"/>
      <c r="P32" s="271"/>
      <c r="Q32" s="195"/>
      <c r="R32" s="69"/>
      <c r="S32" s="67"/>
      <c r="T32" s="67"/>
      <c r="U32" s="67"/>
      <c r="V32" s="68"/>
      <c r="W32" s="273"/>
      <c r="X32" s="26"/>
    </row>
    <row r="33" spans="1:24" ht="12.75" customHeight="1" x14ac:dyDescent="0.2">
      <c r="A33" s="290"/>
      <c r="B33" s="295"/>
      <c r="C33" s="195"/>
      <c r="D33" s="195"/>
      <c r="E33" s="195"/>
      <c r="F33" s="195"/>
      <c r="G33" s="271"/>
      <c r="H33" s="291"/>
      <c r="I33" s="295"/>
      <c r="J33" s="231"/>
      <c r="K33" s="232"/>
      <c r="L33" s="232"/>
      <c r="M33" s="232"/>
      <c r="N33" s="233"/>
      <c r="O33" s="301"/>
      <c r="P33" s="271"/>
      <c r="Q33" s="195"/>
      <c r="R33" s="69"/>
      <c r="S33" s="67"/>
      <c r="T33" s="67"/>
      <c r="U33" s="67"/>
      <c r="V33" s="68"/>
      <c r="W33" s="273"/>
      <c r="X33" s="26"/>
    </row>
    <row r="34" spans="1:24" ht="12.75" customHeight="1" x14ac:dyDescent="0.2">
      <c r="A34" s="290"/>
      <c r="B34" s="314"/>
      <c r="C34" s="313" t="s">
        <v>96</v>
      </c>
      <c r="D34" s="232"/>
      <c r="E34" s="232"/>
      <c r="F34" s="233"/>
      <c r="G34" s="302"/>
      <c r="H34" s="291"/>
      <c r="I34" s="295"/>
      <c r="J34" s="231"/>
      <c r="K34" s="232"/>
      <c r="L34" s="232"/>
      <c r="M34" s="232"/>
      <c r="N34" s="233"/>
      <c r="O34" s="301"/>
      <c r="P34" s="271"/>
      <c r="Q34" s="195"/>
      <c r="R34" s="69"/>
      <c r="S34" s="67"/>
      <c r="T34" s="67"/>
      <c r="U34" s="67"/>
      <c r="V34" s="68"/>
      <c r="W34" s="273"/>
      <c r="X34" s="26"/>
    </row>
    <row r="35" spans="1:24" ht="12.75" customHeight="1" x14ac:dyDescent="0.2">
      <c r="A35" s="290"/>
      <c r="B35" s="314"/>
      <c r="C35" s="231"/>
      <c r="D35" s="232"/>
      <c r="E35" s="232"/>
      <c r="F35" s="233"/>
      <c r="G35" s="302"/>
      <c r="H35" s="291"/>
      <c r="I35" s="295"/>
      <c r="J35" s="234"/>
      <c r="K35" s="235"/>
      <c r="L35" s="235"/>
      <c r="M35" s="235"/>
      <c r="N35" s="236"/>
      <c r="O35" s="301"/>
      <c r="P35" s="271"/>
      <c r="Q35" s="195"/>
      <c r="R35" s="70"/>
      <c r="S35" s="71"/>
      <c r="T35" s="71"/>
      <c r="U35" s="71"/>
      <c r="V35" s="72"/>
      <c r="W35" s="273"/>
      <c r="X35" s="26"/>
    </row>
    <row r="36" spans="1:24" ht="13.5" customHeight="1" x14ac:dyDescent="0.2">
      <c r="A36" s="290"/>
      <c r="B36" s="314"/>
      <c r="C36" s="231"/>
      <c r="D36" s="232"/>
      <c r="E36" s="232"/>
      <c r="F36" s="233"/>
      <c r="G36" s="302"/>
      <c r="H36" s="291"/>
      <c r="I36" s="295"/>
      <c r="J36" s="309"/>
      <c r="K36" s="309"/>
      <c r="L36" s="309"/>
      <c r="M36" s="309"/>
      <c r="N36" s="309"/>
      <c r="O36" s="271"/>
      <c r="P36" s="271"/>
      <c r="Q36" s="195"/>
      <c r="R36" s="86"/>
      <c r="S36" s="86"/>
      <c r="T36" s="86"/>
      <c r="U36" s="86"/>
      <c r="V36" s="86"/>
      <c r="W36" s="273"/>
      <c r="X36" s="26"/>
    </row>
    <row r="37" spans="1:24" ht="10.5" customHeight="1" x14ac:dyDescent="0.2">
      <c r="A37" s="290"/>
      <c r="B37" s="314"/>
      <c r="C37" s="231"/>
      <c r="D37" s="232"/>
      <c r="E37" s="232"/>
      <c r="F37" s="233"/>
      <c r="G37" s="302"/>
      <c r="H37" s="291"/>
      <c r="I37" s="295"/>
      <c r="J37" s="25"/>
      <c r="K37" s="25"/>
      <c r="L37" s="25"/>
      <c r="M37" s="25"/>
      <c r="N37" s="25"/>
      <c r="O37" s="271"/>
      <c r="P37" s="271"/>
      <c r="Q37" s="195"/>
      <c r="R37" s="25"/>
      <c r="S37" s="25"/>
      <c r="T37" s="25"/>
      <c r="U37" s="25"/>
      <c r="V37" s="25"/>
      <c r="W37" s="273"/>
      <c r="X37" s="26"/>
    </row>
    <row r="38" spans="1:24" ht="13.5" hidden="1" customHeight="1" thickBot="1" x14ac:dyDescent="0.25">
      <c r="A38" s="290"/>
      <c r="B38" s="314"/>
      <c r="C38" s="231"/>
      <c r="D38" s="232"/>
      <c r="E38" s="232"/>
      <c r="F38" s="233"/>
      <c r="G38" s="302"/>
      <c r="H38" s="291"/>
      <c r="I38" s="296"/>
      <c r="J38" s="26"/>
      <c r="K38" s="26"/>
      <c r="L38" s="26"/>
      <c r="M38" s="26"/>
      <c r="N38" s="26"/>
      <c r="O38" s="31"/>
      <c r="P38" s="271"/>
      <c r="Q38" s="272"/>
      <c r="R38" s="26"/>
      <c r="S38" s="26"/>
      <c r="T38" s="26"/>
      <c r="U38" s="26"/>
      <c r="V38" s="26"/>
      <c r="W38" s="274"/>
      <c r="X38" s="26"/>
    </row>
    <row r="39" spans="1:24" ht="12.75" hidden="1" customHeight="1" x14ac:dyDescent="0.2">
      <c r="A39" s="290"/>
      <c r="B39" s="314"/>
      <c r="C39" s="231"/>
      <c r="D39" s="232"/>
      <c r="E39" s="232"/>
      <c r="F39" s="233"/>
      <c r="G39" s="302"/>
      <c r="H39" s="291"/>
      <c r="I39" s="26"/>
      <c r="J39" s="26"/>
      <c r="K39" s="26"/>
      <c r="L39" s="26"/>
      <c r="M39" s="26"/>
      <c r="N39" s="26"/>
      <c r="O39" s="26"/>
      <c r="P39" s="271"/>
      <c r="Q39" s="26"/>
      <c r="R39" s="26"/>
      <c r="S39" s="26"/>
      <c r="T39" s="26"/>
      <c r="U39" s="26"/>
      <c r="V39" s="26"/>
      <c r="W39" s="26"/>
      <c r="X39" s="26"/>
    </row>
    <row r="40" spans="1:24" ht="10.5" hidden="1" customHeight="1" x14ac:dyDescent="0.2">
      <c r="A40" s="290"/>
      <c r="B40" s="314"/>
      <c r="C40" s="231"/>
      <c r="D40" s="232"/>
      <c r="E40" s="232"/>
      <c r="F40" s="233"/>
      <c r="G40" s="302"/>
      <c r="H40" s="291"/>
      <c r="I40" s="26"/>
      <c r="O40" s="26"/>
      <c r="P40" s="271"/>
      <c r="Q40" s="26"/>
      <c r="W40" s="26"/>
      <c r="X40" s="26"/>
    </row>
    <row r="41" spans="1:24" ht="12.75" hidden="1" customHeight="1" x14ac:dyDescent="0.2">
      <c r="A41" s="290"/>
      <c r="B41" s="314"/>
      <c r="C41" s="234"/>
      <c r="D41" s="235"/>
      <c r="E41" s="235"/>
      <c r="F41" s="236"/>
      <c r="G41" s="302"/>
      <c r="H41" s="291"/>
      <c r="I41" s="26"/>
      <c r="O41" s="26"/>
      <c r="P41" s="271"/>
      <c r="Q41" s="26"/>
      <c r="W41" s="26"/>
      <c r="X41" s="26"/>
    </row>
    <row r="42" spans="1:24" ht="13.5" thickBot="1" x14ac:dyDescent="0.25">
      <c r="A42" s="290"/>
      <c r="B42" s="315"/>
      <c r="C42" s="304"/>
      <c r="D42" s="304"/>
      <c r="E42" s="304"/>
      <c r="F42" s="304"/>
      <c r="G42" s="303"/>
      <c r="H42" s="291"/>
      <c r="I42" s="88"/>
      <c r="J42" s="87"/>
      <c r="K42" s="87"/>
      <c r="L42" s="87"/>
      <c r="M42" s="87"/>
      <c r="N42" s="87"/>
      <c r="O42" s="89"/>
      <c r="P42" s="271"/>
      <c r="Q42" s="88"/>
      <c r="R42" s="87"/>
      <c r="S42" s="87"/>
      <c r="T42" s="87"/>
      <c r="U42" s="87"/>
      <c r="V42" s="87"/>
      <c r="W42" s="89"/>
    </row>
    <row r="43" spans="1:24" x14ac:dyDescent="0.2">
      <c r="A43" s="290"/>
      <c r="B43" s="26"/>
      <c r="C43" s="26"/>
      <c r="D43" s="26"/>
      <c r="E43" s="26"/>
      <c r="F43" s="26"/>
    </row>
  </sheetData>
  <sheetProtection selectLockedCells="1" autoFilter="0" selectUnlockedCells="1"/>
  <mergeCells count="60">
    <mergeCell ref="O7:O27"/>
    <mergeCell ref="C23:C24"/>
    <mergeCell ref="E27:F27"/>
    <mergeCell ref="D7:D31"/>
    <mergeCell ref="J36:N36"/>
    <mergeCell ref="B32:G33"/>
    <mergeCell ref="L25:N25"/>
    <mergeCell ref="E26:F26"/>
    <mergeCell ref="J28:N35"/>
    <mergeCell ref="B34:B42"/>
    <mergeCell ref="B17:B31"/>
    <mergeCell ref="E8:F8"/>
    <mergeCell ref="B7:B15"/>
    <mergeCell ref="E31:F31"/>
    <mergeCell ref="C34:F41"/>
    <mergeCell ref="L7:N7"/>
    <mergeCell ref="A1:A43"/>
    <mergeCell ref="H1:H42"/>
    <mergeCell ref="C6:F6"/>
    <mergeCell ref="I30:I38"/>
    <mergeCell ref="I7:I27"/>
    <mergeCell ref="G6:G31"/>
    <mergeCell ref="E7:F7"/>
    <mergeCell ref="B2:G2"/>
    <mergeCell ref="I2:O2"/>
    <mergeCell ref="I4:O6"/>
    <mergeCell ref="B4:G5"/>
    <mergeCell ref="B3:G3"/>
    <mergeCell ref="E30:F30"/>
    <mergeCell ref="O30:O37"/>
    <mergeCell ref="G34:G42"/>
    <mergeCell ref="C42:F42"/>
    <mergeCell ref="I3:O3"/>
    <mergeCell ref="Q2:W2"/>
    <mergeCell ref="Q3:W3"/>
    <mergeCell ref="Q4:W6"/>
    <mergeCell ref="Q7:Q38"/>
    <mergeCell ref="W7:W38"/>
    <mergeCell ref="T7:V7"/>
    <mergeCell ref="T8:V8"/>
    <mergeCell ref="T25:V25"/>
    <mergeCell ref="T26:V26"/>
    <mergeCell ref="S7:S17"/>
    <mergeCell ref="S19:S27"/>
    <mergeCell ref="L8:N8"/>
    <mergeCell ref="J18:N18"/>
    <mergeCell ref="L24:N24"/>
    <mergeCell ref="P1:P42"/>
    <mergeCell ref="E9:F9"/>
    <mergeCell ref="E10:F10"/>
    <mergeCell ref="E29:F29"/>
    <mergeCell ref="E11:F11"/>
    <mergeCell ref="E25:F25"/>
    <mergeCell ref="E23:E24"/>
    <mergeCell ref="F23:F24"/>
    <mergeCell ref="E12:F12"/>
    <mergeCell ref="E13:F13"/>
    <mergeCell ref="E22:F22"/>
    <mergeCell ref="E28:F28"/>
    <mergeCell ref="E14:F14"/>
  </mergeCells>
  <phoneticPr fontId="9" type="noConversion"/>
  <pageMargins left="0.47244094488188981" right="0.27559055118110237" top="0.47244094488188981" bottom="0.51181102362204722" header="0.35433070866141736" footer="0.43307086614173229"/>
  <pageSetup paperSize="9" scale="78" fitToWidth="3" orientation="portrait" r:id="rId1"/>
  <headerFooter alignWithMargins="0"/>
  <colBreaks count="2" manualBreakCount="2">
    <brk id="7" min="1" max="41" man="1"/>
    <brk id="15" min="1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Hinweise</vt:lpstr>
      <vt:lpstr>Basisformular</vt:lpstr>
      <vt:lpstr>Altanlagen</vt:lpstr>
      <vt:lpstr>Neuanlagen</vt:lpstr>
      <vt:lpstr>Diagramm</vt:lpstr>
      <vt:lpstr>Musterantrag</vt:lpstr>
      <vt:lpstr>Altanlagen!Druckbereich</vt:lpstr>
      <vt:lpstr>Basisformular!Druckbereich</vt:lpstr>
      <vt:lpstr>Diagramm!Druckbereich</vt:lpstr>
      <vt:lpstr>Hinweise!Druckbereich</vt:lpstr>
      <vt:lpstr>Musterantrag!Druckbereich</vt:lpstr>
      <vt:lpstr>Neuanlagen!Druckbereich</vt:lpstr>
    </vt:vector>
  </TitlesOfParts>
  <Company>IFEU Institut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Hertle</dc:creator>
  <cp:lastModifiedBy>Grein, Vanessa (E.V.A.)</cp:lastModifiedBy>
  <cp:lastPrinted>2016-12-21T14:03:18Z</cp:lastPrinted>
  <dcterms:created xsi:type="dcterms:W3CDTF">2002-06-03T11:56:04Z</dcterms:created>
  <dcterms:modified xsi:type="dcterms:W3CDTF">2022-01-26T09:18:43Z</dcterms:modified>
</cp:coreProperties>
</file>